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CCT 2019\CUTIE PET INC\SALES TAX\"/>
    </mc:Choice>
  </mc:AlternateContent>
  <xr:revisionPtr revIDLastSave="0" documentId="13_ncr:1_{0E6ED718-C43E-4E17-AF2A-456A7D030DE8}" xr6:coauthVersionLast="45" xr6:coauthVersionMax="45" xr10:uidLastSave="{00000000-0000-0000-0000-000000000000}"/>
  <bookViews>
    <workbookView xWindow="15" yWindow="0" windowWidth="28785" windowHeight="156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17" i="1"/>
  <c r="C22" i="1"/>
  <c r="C20" i="1"/>
  <c r="C15" i="1"/>
  <c r="E21" i="1" l="1"/>
  <c r="E16" i="1"/>
  <c r="B21" i="1"/>
  <c r="B16" i="1"/>
  <c r="I15" i="1"/>
  <c r="C11" i="1"/>
  <c r="C6" i="1"/>
  <c r="C7" i="1"/>
  <c r="I6" i="1"/>
  <c r="D22" i="1" l="1"/>
  <c r="E22" i="1"/>
  <c r="B22" i="1"/>
  <c r="D17" i="1"/>
  <c r="E17" i="1"/>
  <c r="B17" i="1"/>
  <c r="D7" i="1"/>
  <c r="E7" i="1"/>
  <c r="B7" i="1"/>
  <c r="D12" i="1"/>
  <c r="E12" i="1"/>
  <c r="B12" i="1"/>
  <c r="I4" i="1"/>
  <c r="I5" i="1"/>
  <c r="I14" i="1"/>
  <c r="I16" i="1"/>
  <c r="I19" i="1"/>
  <c r="I20" i="1"/>
  <c r="I21" i="1"/>
  <c r="I10" i="1"/>
  <c r="I11" i="1"/>
  <c r="I9" i="1"/>
  <c r="I7" i="1" l="1"/>
  <c r="I17" i="1"/>
  <c r="I12" i="1"/>
  <c r="I22" i="1"/>
  <c r="G22" i="1"/>
  <c r="G17" i="1"/>
  <c r="G7" i="1"/>
  <c r="G12" i="1"/>
  <c r="I24" i="1" l="1"/>
</calcChain>
</file>

<file path=xl/sharedStrings.xml><?xml version="1.0" encoding="utf-8"?>
<sst xmlns="http://schemas.openxmlformats.org/spreadsheetml/2006/main" count="25" uniqueCount="18">
  <si>
    <t>Retail</t>
  </si>
  <si>
    <t>Out of State</t>
  </si>
  <si>
    <t>Check</t>
  </si>
  <si>
    <t>=</t>
  </si>
  <si>
    <t>Year Total</t>
  </si>
  <si>
    <t>Total Gross Sales</t>
  </si>
  <si>
    <t>District Tax 
= Total Retail * 1.5% (Los Angeles)</t>
  </si>
  <si>
    <t>Cutie Pet</t>
  </si>
  <si>
    <t>Sales Tax Collected</t>
  </si>
  <si>
    <t>Sales Tax Rate</t>
  </si>
  <si>
    <t>Service</t>
  </si>
  <si>
    <t>Q4</t>
  </si>
  <si>
    <t>Q3</t>
  </si>
  <si>
    <t>Q2</t>
  </si>
  <si>
    <t>Q1</t>
  </si>
  <si>
    <t>ONLINE</t>
  </si>
  <si>
    <t>STORE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</si>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</sst>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4" fontId="1" fillId="2" borderId="2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0" xfId="0" quotePrefix="1" applyNumberFormat="1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Fill="1" applyAlignment="1"/>
    <xf numFmtId="0" fontId="0" fillId="0" borderId="8" xfId="0" applyFill="1" applyBorder="1"/>
    <xf numFmtId="0" fontId="0" fillId="0" borderId="9" xfId="0" applyFill="1" applyBorder="1"/>
    <xf numFmtId="4" fontId="3" fillId="2" borderId="10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/>
    </xf>
    <xf numFmtId="4" fontId="1" fillId="3" borderId="11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0" xfId="0" applyFill="1" applyBorder="1"/>
    <xf numFmtId="4" fontId="1" fillId="0" borderId="12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10" fontId="1" fillId="0" borderId="8" xfId="1" applyNumberFormat="1" applyFont="1" applyFill="1" applyBorder="1" applyAlignment="1">
      <alignment horizontal="center"/>
    </xf>
    <xf numFmtId="0" fontId="3" fillId="2" borderId="8" xfId="0" applyFont="1" applyFill="1" applyBorder="1"/>
    <xf numFmtId="0" fontId="5" fillId="0" borderId="0" xfId="0" applyFont="1"/>
    <xf numFmtId="4" fontId="3" fillId="5" borderId="2" xfId="0" applyNumberFormat="1" applyFont="1" applyFill="1" applyBorder="1" applyAlignment="1">
      <alignment horizontal="center"/>
    </xf>
    <xf numFmtId="4" fontId="3" fillId="5" borderId="0" xfId="0" applyNumberFormat="1" applyFont="1" applyFill="1" applyBorder="1" applyAlignment="1">
      <alignment horizontal="center"/>
    </xf>
    <xf numFmtId="4" fontId="3" fillId="5" borderId="3" xfId="0" applyNumberFormat="1" applyFont="1" applyFill="1" applyBorder="1" applyAlignment="1">
      <alignment horizontal="center"/>
    </xf>
    <xf numFmtId="10" fontId="3" fillId="5" borderId="8" xfId="1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4" borderId="0" xfId="0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zoomScale="80" zoomScaleNormal="80" workbookViewId="0">
      <selection activeCell="I39" sqref="I39"/>
    </sheetView>
  </sheetViews>
  <sheetFormatPr defaultRowHeight="15" x14ac:dyDescent="0.25"/>
  <cols>
    <col min="1" max="1" width="17.7109375" customWidth="1"/>
    <col min="2" max="2" width="17.7109375" style="1" customWidth="1"/>
    <col min="3" max="3" width="23.85546875" style="1" customWidth="1"/>
    <col min="4" max="5" width="17.7109375" style="1" customWidth="1"/>
    <col min="6" max="6" width="3" style="1" customWidth="1"/>
    <col min="7" max="7" width="17.7109375" style="1" customWidth="1"/>
    <col min="8" max="8" width="2.140625" style="1" customWidth="1"/>
    <col min="9" max="9" width="19.42578125" style="1" customWidth="1"/>
    <col min="10" max="10" width="18.85546875" customWidth="1"/>
  </cols>
  <sheetData>
    <row r="1" spans="1:10" ht="18.75" x14ac:dyDescent="0.3">
      <c r="A1" s="42" t="s">
        <v>7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18.75" x14ac:dyDescent="0.3">
      <c r="A2" s="42">
        <v>2019</v>
      </c>
      <c r="B2" s="43"/>
      <c r="C2" s="43"/>
      <c r="D2" s="43"/>
      <c r="E2" s="43"/>
      <c r="F2" s="43"/>
      <c r="G2" s="43"/>
      <c r="H2" s="43"/>
      <c r="I2" s="43"/>
      <c r="J2" s="44"/>
    </row>
    <row r="3" spans="1:10" ht="18.75" x14ac:dyDescent="0.3">
      <c r="A3" s="3"/>
      <c r="B3" s="4" t="s">
        <v>0</v>
      </c>
      <c r="C3" s="4" t="s">
        <v>8</v>
      </c>
      <c r="D3" s="4" t="s">
        <v>1</v>
      </c>
      <c r="E3" s="4" t="s">
        <v>10</v>
      </c>
      <c r="F3" s="5"/>
      <c r="G3" s="6" t="s">
        <v>2</v>
      </c>
      <c r="H3" s="5"/>
      <c r="I3" s="6" t="s">
        <v>5</v>
      </c>
      <c r="J3" s="31" t="s">
        <v>9</v>
      </c>
    </row>
    <row r="4" spans="1:10" ht="18.75" x14ac:dyDescent="0.3">
      <c r="A4" s="7" t="s">
        <v>14</v>
      </c>
      <c r="B4" s="8"/>
      <c r="C4" s="8"/>
      <c r="D4" s="8"/>
      <c r="E4" s="8"/>
      <c r="F4" s="9"/>
      <c r="G4" s="10"/>
      <c r="H4" s="9"/>
      <c r="I4" s="9">
        <f>SUM(B4:E4)</f>
        <v>0</v>
      </c>
      <c r="J4" s="33"/>
    </row>
    <row r="5" spans="1:10" ht="18.75" x14ac:dyDescent="0.3">
      <c r="A5" s="7"/>
      <c r="B5" s="8"/>
      <c r="C5" s="8"/>
      <c r="D5" s="8"/>
      <c r="E5" s="8"/>
      <c r="F5" s="9"/>
      <c r="G5" s="10"/>
      <c r="H5" s="9"/>
      <c r="I5" s="9">
        <f>SUM(B5:E5)</f>
        <v>0</v>
      </c>
      <c r="J5" s="34"/>
    </row>
    <row r="6" spans="1:10" ht="18.75" x14ac:dyDescent="0.3">
      <c r="A6" s="7" t="s">
        <v>15</v>
      </c>
      <c r="B6" s="8">
        <v>2405.4699999999998</v>
      </c>
      <c r="C6" s="8">
        <f>B6*J6</f>
        <v>228.51964999999998</v>
      </c>
      <c r="D6" s="8">
        <v>15714.51</v>
      </c>
      <c r="E6" s="8">
        <v>0</v>
      </c>
      <c r="F6" s="9"/>
      <c r="G6" s="10"/>
      <c r="H6" s="9"/>
      <c r="I6" s="9">
        <f>SUM(B6:E6)</f>
        <v>18348.499650000002</v>
      </c>
      <c r="J6" s="35">
        <v>9.5000000000000001E-2</v>
      </c>
    </row>
    <row r="7" spans="1:10" ht="19.5" thickBot="1" x14ac:dyDescent="0.35">
      <c r="A7" s="7"/>
      <c r="B7" s="23">
        <f>SUM(B4:B6)</f>
        <v>2405.4699999999998</v>
      </c>
      <c r="C7" s="23">
        <f>SUM(C4:C6)</f>
        <v>228.51964999999998</v>
      </c>
      <c r="D7" s="20">
        <f t="shared" ref="D7:E7" si="0">SUM(D4:D6)</f>
        <v>15714.51</v>
      </c>
      <c r="E7" s="20">
        <f t="shared" si="0"/>
        <v>0</v>
      </c>
      <c r="F7" s="11" t="s">
        <v>3</v>
      </c>
      <c r="G7" s="10">
        <f>SUM(B7:E7)</f>
        <v>18348.499650000002</v>
      </c>
      <c r="H7" s="9"/>
      <c r="I7" s="28">
        <f>SUM(I4:I6)</f>
        <v>18348.499650000002</v>
      </c>
      <c r="J7" s="34"/>
    </row>
    <row r="8" spans="1:10" ht="19.5" thickTop="1" x14ac:dyDescent="0.3">
      <c r="A8" s="7"/>
      <c r="B8" s="12"/>
      <c r="C8" s="12"/>
      <c r="D8" s="12"/>
      <c r="E8" s="12"/>
      <c r="F8" s="9"/>
      <c r="G8" s="10"/>
      <c r="H8" s="9"/>
      <c r="I8" s="9"/>
      <c r="J8" s="26"/>
    </row>
    <row r="9" spans="1:10" ht="18.75" x14ac:dyDescent="0.3">
      <c r="A9" s="7" t="s">
        <v>13</v>
      </c>
      <c r="B9" s="8"/>
      <c r="C9" s="8"/>
      <c r="D9" s="8"/>
      <c r="E9" s="8"/>
      <c r="F9" s="9"/>
      <c r="G9" s="10"/>
      <c r="H9" s="9"/>
      <c r="I9" s="9">
        <f>SUM(B9:E9)</f>
        <v>0</v>
      </c>
      <c r="J9" s="34"/>
    </row>
    <row r="10" spans="1:10" ht="18.75" x14ac:dyDescent="0.3">
      <c r="A10" s="7"/>
      <c r="B10" s="8"/>
      <c r="C10" s="8"/>
      <c r="D10" s="8"/>
      <c r="E10" s="8"/>
      <c r="F10" s="9"/>
      <c r="G10" s="10"/>
      <c r="H10" s="9"/>
      <c r="I10" s="9">
        <f>SUM(B10:E10)</f>
        <v>0</v>
      </c>
      <c r="J10" s="34"/>
    </row>
    <row r="11" spans="1:10" ht="18.75" x14ac:dyDescent="0.3">
      <c r="A11" s="7" t="s">
        <v>15</v>
      </c>
      <c r="B11" s="8">
        <v>4519.79</v>
      </c>
      <c r="C11" s="8">
        <f>B11*J11</f>
        <v>429.38004999999998</v>
      </c>
      <c r="D11" s="8">
        <v>19173</v>
      </c>
      <c r="E11" s="8">
        <v>0</v>
      </c>
      <c r="F11" s="9"/>
      <c r="G11" s="10"/>
      <c r="H11" s="9"/>
      <c r="I11" s="9">
        <f>SUM(B11:E11)</f>
        <v>24122.170050000001</v>
      </c>
      <c r="J11" s="35">
        <v>9.5000000000000001E-2</v>
      </c>
    </row>
    <row r="12" spans="1:10" ht="19.5" thickBot="1" x14ac:dyDescent="0.35">
      <c r="A12" s="7"/>
      <c r="B12" s="23">
        <f>SUM(B9:B11)</f>
        <v>4519.79</v>
      </c>
      <c r="C12" s="23">
        <f>SUM(C9:C11)</f>
        <v>429.38004999999998</v>
      </c>
      <c r="D12" s="20">
        <f t="shared" ref="D12:E12" si="1">SUM(D9:D11)</f>
        <v>19173</v>
      </c>
      <c r="E12" s="20">
        <f t="shared" si="1"/>
        <v>0</v>
      </c>
      <c r="F12" s="11" t="s">
        <v>3</v>
      </c>
      <c r="G12" s="10">
        <f>SUM(B12:E12)</f>
        <v>24122.170050000001</v>
      </c>
      <c r="H12" s="9"/>
      <c r="I12" s="29">
        <f>SUM(I9:I11)</f>
        <v>24122.170050000001</v>
      </c>
      <c r="J12" s="34"/>
    </row>
    <row r="13" spans="1:10" ht="19.5" thickTop="1" x14ac:dyDescent="0.3">
      <c r="A13" s="7"/>
      <c r="B13" s="12"/>
      <c r="C13" s="12"/>
      <c r="D13" s="12"/>
      <c r="E13" s="12"/>
      <c r="F13" s="9"/>
      <c r="G13" s="10"/>
      <c r="H13" s="9"/>
      <c r="I13" s="9"/>
      <c r="J13" s="26"/>
    </row>
    <row r="14" spans="1:10" ht="18.75" x14ac:dyDescent="0.3">
      <c r="A14" s="7" t="s">
        <v>12</v>
      </c>
      <c r="B14" s="8"/>
      <c r="C14" s="8"/>
      <c r="D14" s="8"/>
      <c r="E14" s="8"/>
      <c r="F14" s="9"/>
      <c r="G14" s="10"/>
      <c r="H14" s="9"/>
      <c r="I14" s="9">
        <f>SUM(B14:E14)</f>
        <v>0</v>
      </c>
      <c r="J14" s="34"/>
    </row>
    <row r="15" spans="1:10" ht="18.75" x14ac:dyDescent="0.3">
      <c r="A15" s="7" t="s">
        <v>15</v>
      </c>
      <c r="B15" s="8">
        <v>3245.16</v>
      </c>
      <c r="C15" s="8">
        <f>B15*J15</f>
        <v>308.29019999999997</v>
      </c>
      <c r="D15" s="8">
        <v>25489.46</v>
      </c>
      <c r="E15" s="8"/>
      <c r="F15" s="9"/>
      <c r="G15" s="10"/>
      <c r="H15" s="9"/>
      <c r="I15" s="9">
        <f>SUM(B15:E15)</f>
        <v>29042.910199999998</v>
      </c>
      <c r="J15" s="35">
        <v>9.5000000000000001E-2</v>
      </c>
    </row>
    <row r="16" spans="1:10" ht="18.75" x14ac:dyDescent="0.3">
      <c r="A16" s="7" t="s">
        <v>16</v>
      </c>
      <c r="B16" s="8">
        <f>C16/J16</f>
        <v>77.368421052631575</v>
      </c>
      <c r="C16" s="8">
        <v>7.35</v>
      </c>
      <c r="D16" s="8">
        <v>0</v>
      </c>
      <c r="E16" s="8">
        <f>8883.79-B16</f>
        <v>8806.4215789473692</v>
      </c>
      <c r="F16" s="9"/>
      <c r="G16" s="10"/>
      <c r="H16" s="9"/>
      <c r="I16" s="9">
        <f>SUM(B16:E16)</f>
        <v>8891.1400000000012</v>
      </c>
      <c r="J16" s="35">
        <v>9.5000000000000001E-2</v>
      </c>
    </row>
    <row r="17" spans="1:17" ht="19.5" thickBot="1" x14ac:dyDescent="0.35">
      <c r="A17" s="7"/>
      <c r="B17" s="23">
        <f>SUM(B14:B16)</f>
        <v>3322.5284210526315</v>
      </c>
      <c r="C17" s="23">
        <f>SUM(C14:C16)</f>
        <v>315.64019999999999</v>
      </c>
      <c r="D17" s="20">
        <f t="shared" ref="D17:E17" si="2">SUM(D14:D16)</f>
        <v>25489.46</v>
      </c>
      <c r="E17" s="20">
        <f t="shared" si="2"/>
        <v>8806.4215789473692</v>
      </c>
      <c r="F17" s="11" t="s">
        <v>3</v>
      </c>
      <c r="G17" s="10">
        <f>SUM(B17:E17)</f>
        <v>37934.050199999998</v>
      </c>
      <c r="H17" s="9"/>
      <c r="I17" s="29">
        <f>SUM(I14:I16)</f>
        <v>37934.050199999998</v>
      </c>
      <c r="J17" s="34"/>
    </row>
    <row r="18" spans="1:17" ht="19.5" thickTop="1" x14ac:dyDescent="0.3">
      <c r="A18" s="7"/>
      <c r="B18" s="12"/>
      <c r="C18" s="12"/>
      <c r="D18" s="12"/>
      <c r="E18" s="12"/>
      <c r="F18" s="9"/>
      <c r="G18" s="10"/>
      <c r="H18" s="9"/>
      <c r="I18" s="9"/>
      <c r="J18" s="34"/>
    </row>
    <row r="19" spans="1:17" ht="18.75" x14ac:dyDescent="0.3">
      <c r="A19" s="7" t="s">
        <v>11</v>
      </c>
      <c r="B19" s="8"/>
      <c r="C19" s="8"/>
      <c r="D19" s="8"/>
      <c r="E19" s="8"/>
      <c r="F19" s="9"/>
      <c r="G19" s="10"/>
      <c r="H19" s="9"/>
      <c r="I19" s="9">
        <f>SUM(B19:E19)</f>
        <v>0</v>
      </c>
      <c r="J19" s="34"/>
    </row>
    <row r="20" spans="1:17" s="37" customFormat="1" ht="18.75" x14ac:dyDescent="0.3">
      <c r="A20" s="36" t="s">
        <v>15</v>
      </c>
      <c r="B20" s="38">
        <v>1030.3800000000001</v>
      </c>
      <c r="C20" s="38">
        <f>B20*J20</f>
        <v>97.886100000000013</v>
      </c>
      <c r="D20" s="38">
        <v>20133.169999999998</v>
      </c>
      <c r="E20" s="38"/>
      <c r="F20" s="39"/>
      <c r="G20" s="40"/>
      <c r="H20" s="39"/>
      <c r="I20" s="39">
        <f>SUM(B20:E20)</f>
        <v>21261.436099999999</v>
      </c>
      <c r="J20" s="41">
        <v>9.5000000000000001E-2</v>
      </c>
    </row>
    <row r="21" spans="1:17" ht="18.75" x14ac:dyDescent="0.3">
      <c r="A21" s="7" t="s">
        <v>16</v>
      </c>
      <c r="B21" s="8">
        <f>C21/J21</f>
        <v>234.73684210526315</v>
      </c>
      <c r="C21" s="8">
        <v>22.3</v>
      </c>
      <c r="D21" s="8">
        <v>0</v>
      </c>
      <c r="E21" s="8">
        <f>17070.67-B21</f>
        <v>16835.933157894735</v>
      </c>
      <c r="F21" s="9"/>
      <c r="G21" s="10"/>
      <c r="H21" s="9"/>
      <c r="I21" s="9">
        <f>SUM(B21:E21)</f>
        <v>17092.969999999998</v>
      </c>
      <c r="J21" s="35">
        <v>9.5000000000000001E-2</v>
      </c>
    </row>
    <row r="22" spans="1:17" ht="19.5" thickBot="1" x14ac:dyDescent="0.35">
      <c r="A22" s="7"/>
      <c r="B22" s="23">
        <f>SUM(B19:B21)</f>
        <v>1265.1168421052632</v>
      </c>
      <c r="C22" s="23">
        <f>SUM(C19:C21)</f>
        <v>120.18610000000001</v>
      </c>
      <c r="D22" s="20">
        <f t="shared" ref="D22:E22" si="3">SUM(D19:D21)</f>
        <v>20133.169999999998</v>
      </c>
      <c r="E22" s="20">
        <f t="shared" si="3"/>
        <v>16835.933157894735</v>
      </c>
      <c r="F22" s="11" t="s">
        <v>3</v>
      </c>
      <c r="G22" s="10">
        <f>SUM(B22:E22)</f>
        <v>38354.406099999993</v>
      </c>
      <c r="H22" s="9"/>
      <c r="I22" s="29">
        <f>SUM(I19:I21)</f>
        <v>38354.406099999993</v>
      </c>
      <c r="J22" s="34"/>
    </row>
    <row r="23" spans="1:17" ht="19.5" thickTop="1" x14ac:dyDescent="0.3">
      <c r="A23" s="7"/>
      <c r="B23" s="17"/>
      <c r="C23" s="17"/>
      <c r="D23" s="17"/>
      <c r="E23" s="17"/>
      <c r="F23" s="11"/>
      <c r="G23" s="10"/>
      <c r="H23" s="9"/>
      <c r="I23" s="9"/>
      <c r="J23" s="26"/>
    </row>
    <row r="24" spans="1:17" ht="19.5" thickBot="1" x14ac:dyDescent="0.35">
      <c r="A24" s="7"/>
      <c r="B24" s="17"/>
      <c r="C24" s="17"/>
      <c r="D24" s="17"/>
      <c r="E24" s="19" t="s">
        <v>4</v>
      </c>
      <c r="F24" s="11"/>
      <c r="G24" s="21"/>
      <c r="H24" s="22"/>
      <c r="I24" s="30">
        <f>I7+I12+I17+I22</f>
        <v>118759.12599999999</v>
      </c>
      <c r="J24" s="34"/>
    </row>
    <row r="25" spans="1:17" ht="19.5" thickTop="1" x14ac:dyDescent="0.3">
      <c r="A25" s="13"/>
      <c r="B25" s="14"/>
      <c r="C25" s="14"/>
      <c r="D25" s="14"/>
      <c r="E25" s="2"/>
      <c r="F25" s="18"/>
      <c r="G25" s="16"/>
      <c r="H25" s="15"/>
      <c r="I25" s="15"/>
      <c r="J25" s="27"/>
    </row>
    <row r="26" spans="1:17" x14ac:dyDescent="0.25">
      <c r="J26" s="32"/>
    </row>
    <row r="27" spans="1:17" x14ac:dyDescent="0.25">
      <c r="B27" s="24"/>
      <c r="C27" s="24"/>
      <c r="D27" s="24"/>
      <c r="E27" s="24"/>
      <c r="J27" s="32"/>
      <c r="Q27" t="s">
        <v>17</v>
      </c>
    </row>
    <row r="29" spans="1:17" ht="30.75" customHeight="1" x14ac:dyDescent="0.25">
      <c r="B29" s="45" t="s">
        <v>6</v>
      </c>
      <c r="C29" s="45"/>
      <c r="D29" s="45"/>
    </row>
    <row r="30" spans="1:17" ht="30.75" customHeight="1" x14ac:dyDescent="0.25">
      <c r="B30" s="25"/>
      <c r="C30" s="25"/>
      <c r="D30" s="25"/>
    </row>
  </sheetData>
  <mergeCells count="3">
    <mergeCell ref="A1:J1"/>
    <mergeCell ref="A2:J2"/>
    <mergeCell ref="B29:D2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First</dc:creator>
  <cp:lastModifiedBy>LA FIRST</cp:lastModifiedBy>
  <dcterms:created xsi:type="dcterms:W3CDTF">2014-07-18T21:09:24Z</dcterms:created>
  <dcterms:modified xsi:type="dcterms:W3CDTF">2020-01-31T01:14:29Z</dcterms:modified>
</cp:coreProperties>
</file>