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D37" i="8" l="1"/>
  <c r="G37" i="8" l="1"/>
  <c r="J20" i="8" l="1"/>
  <c r="J19" i="8"/>
  <c r="H37" i="8" l="1"/>
  <c r="F37" i="8" l="1"/>
  <c r="K5" i="7" l="1"/>
  <c r="K6" i="7"/>
  <c r="K7" i="7"/>
  <c r="K8" i="7"/>
  <c r="K9" i="7"/>
  <c r="K10" i="7"/>
  <c r="K11" i="7"/>
  <c r="K12" i="7"/>
  <c r="K13" i="7"/>
  <c r="K4" i="7"/>
  <c r="I12" i="7"/>
  <c r="I13" i="7"/>
  <c r="I10" i="7"/>
  <c r="I8" i="7"/>
  <c r="I6" i="7"/>
  <c r="I4" i="7"/>
  <c r="I7" i="7"/>
  <c r="N2" i="8" l="1"/>
  <c r="Q7" i="8" l="1"/>
  <c r="R7" i="8" s="1"/>
  <c r="N7" i="8"/>
  <c r="Q6" i="8"/>
  <c r="R6" i="8" s="1"/>
  <c r="N6" i="8"/>
  <c r="Q5" i="8"/>
  <c r="R5" i="8" s="1"/>
  <c r="N5" i="8"/>
  <c r="Q4" i="8"/>
  <c r="N4" i="8"/>
  <c r="Q3" i="8"/>
  <c r="N3" i="8"/>
  <c r="Q2" i="8"/>
  <c r="E37" i="8" l="1"/>
  <c r="G38" i="8" l="1"/>
  <c r="H38" i="8"/>
  <c r="F38" i="8"/>
  <c r="B37" i="8"/>
  <c r="C37" i="8"/>
  <c r="E39" i="8" l="1"/>
  <c r="D38"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family val="2"/>
          </rPr>
          <t>11/11 朱小姐
11/11 1號先生
11/11 房東老鄉
11/12 1號太太
11/15 微商未領已回老家</t>
        </r>
      </text>
    </comment>
    <comment ref="K4" authorId="0">
      <text>
        <r>
          <rPr>
            <b/>
            <sz val="9"/>
            <color indexed="81"/>
            <rFont val="Tahoma"/>
            <family val="2"/>
          </rPr>
          <t>20171213
廣2-&gt;廣4</t>
        </r>
      </text>
    </comment>
    <comment ref="E17" authorId="0">
      <text>
        <r>
          <rPr>
            <b/>
            <sz val="9"/>
            <color indexed="81"/>
            <rFont val="Tahoma"/>
            <family val="2"/>
          </rPr>
          <t>樹田1-16</t>
        </r>
      </text>
    </comment>
    <comment ref="E18" authorId="0">
      <text>
        <r>
          <rPr>
            <b/>
            <sz val="9"/>
            <color indexed="81"/>
            <rFont val="Tahoma"/>
            <family val="2"/>
          </rPr>
          <t>樹田17-53</t>
        </r>
      </text>
    </comment>
    <comment ref="E19" authorId="0">
      <text>
        <r>
          <rPr>
            <b/>
            <sz val="9"/>
            <color indexed="81"/>
            <rFont val="Tahoma"/>
            <family val="2"/>
          </rPr>
          <t>樹田54-60</t>
        </r>
      </text>
    </comment>
    <comment ref="E20" authorId="0">
      <text>
        <r>
          <rPr>
            <b/>
            <sz val="9"/>
            <color indexed="81"/>
            <rFont val="Tahoma"/>
            <family val="2"/>
          </rPr>
          <t>樹田61-63</t>
        </r>
      </text>
    </comment>
    <comment ref="F20" authorId="0">
      <text>
        <r>
          <rPr>
            <b/>
            <sz val="9"/>
            <color indexed="81"/>
            <rFont val="Tahoma"/>
            <family val="2"/>
          </rPr>
          <t>樹田4-1
樹田35-1</t>
        </r>
      </text>
    </comment>
    <comment ref="F21" authorId="0">
      <text>
        <r>
          <rPr>
            <b/>
            <sz val="9"/>
            <color indexed="81"/>
            <rFont val="Tahoma"/>
            <family val="2"/>
          </rPr>
          <t>樹田38-1
樹田4-2</t>
        </r>
      </text>
    </comment>
    <comment ref="F22" authorId="0">
      <text>
        <r>
          <rPr>
            <b/>
            <sz val="9"/>
            <color indexed="81"/>
            <rFont val="Tahoma"/>
            <family val="2"/>
          </rPr>
          <t>樹田5-1
樹田54-1
樹田30-1
樹田34-1
樹田46-1</t>
        </r>
      </text>
    </comment>
    <comment ref="C23" authorId="0">
      <text>
        <r>
          <rPr>
            <b/>
            <sz val="9"/>
            <color indexed="81"/>
            <rFont val="Tahoma"/>
            <charset val="1"/>
          </rPr>
          <t>廈崗33</t>
        </r>
      </text>
    </comment>
    <comment ref="F23" authorId="0">
      <text>
        <r>
          <rPr>
            <b/>
            <sz val="9"/>
            <color indexed="81"/>
            <rFont val="Tahoma"/>
            <family val="2"/>
          </rPr>
          <t>樹田62-1
樹田26-1</t>
        </r>
      </text>
    </comment>
    <comment ref="H23" authorId="0">
      <text>
        <r>
          <rPr>
            <b/>
            <sz val="9"/>
            <color indexed="81"/>
            <rFont val="Tahoma"/>
            <family val="2"/>
          </rPr>
          <t>樹田4(2次)
樹田34(1次)
樹田5(1次)</t>
        </r>
      </text>
    </comment>
    <comment ref="F24" authorId="0">
      <text>
        <r>
          <rPr>
            <b/>
            <sz val="9"/>
            <color indexed="81"/>
            <rFont val="Tahoma"/>
            <family val="2"/>
          </rPr>
          <t>樹田34-2(5元包)</t>
        </r>
        <r>
          <rPr>
            <sz val="9"/>
            <color indexed="81"/>
            <rFont val="Tahoma"/>
            <family val="2"/>
          </rPr>
          <t xml:space="preserve">
</t>
        </r>
      </text>
    </comment>
    <comment ref="F25" authorId="0">
      <text>
        <r>
          <rPr>
            <b/>
            <sz val="9"/>
            <color indexed="81"/>
            <rFont val="Tahoma"/>
            <family val="2"/>
          </rPr>
          <t>樹田4-3(5元包)
樹田35-2(5元包)
樹田30-2(5元包)
樹田22-1(5元包)
樹田19-1(5元包)</t>
        </r>
      </text>
    </comment>
    <comment ref="H25" authorId="0">
      <text>
        <r>
          <rPr>
            <b/>
            <sz val="9"/>
            <color indexed="81"/>
            <rFont val="Tahoma"/>
            <family val="2"/>
          </rPr>
          <t>樹田35(2次)
樹田30(2次)
樹田22(1次)
樹田19(1次)</t>
        </r>
      </text>
    </comment>
    <comment ref="C26" authorId="0">
      <text>
        <r>
          <rPr>
            <b/>
            <sz val="9"/>
            <color indexed="81"/>
            <rFont val="Tahoma"/>
            <charset val="1"/>
          </rPr>
          <t>廈崗34</t>
        </r>
      </text>
    </comment>
    <comment ref="F26" authorId="0">
      <text>
        <r>
          <rPr>
            <b/>
            <sz val="9"/>
            <color indexed="81"/>
            <rFont val="Tahoma"/>
            <family val="2"/>
          </rPr>
          <t>樹田62-2(5元包)
樹田54-2
樹田5-2(5元包)
樹田61-1(5元包)</t>
        </r>
      </text>
    </comment>
    <comment ref="H26" authorId="0">
      <text>
        <r>
          <rPr>
            <b/>
            <sz val="9"/>
            <color indexed="81"/>
            <rFont val="Tahoma"/>
            <family val="2"/>
          </rPr>
          <t>樹田62(2次)
樹田61(1次)</t>
        </r>
      </text>
    </comment>
    <comment ref="E27" authorId="0">
      <text>
        <r>
          <rPr>
            <b/>
            <sz val="9"/>
            <color indexed="81"/>
            <rFont val="Tahoma"/>
            <family val="2"/>
          </rPr>
          <t>樹田64</t>
        </r>
      </text>
    </comment>
    <comment ref="F27" authorId="0">
      <text>
        <r>
          <rPr>
            <b/>
            <sz val="9"/>
            <color indexed="81"/>
            <rFont val="Tahoma"/>
            <family val="2"/>
          </rPr>
          <t>樹田34-3(5元包)
樹田4-4(5元包)
樹田59-1</t>
        </r>
      </text>
    </comment>
    <comment ref="H27" authorId="0">
      <text>
        <r>
          <rPr>
            <b/>
            <sz val="9"/>
            <color indexed="81"/>
            <rFont val="Tahoma"/>
            <family val="2"/>
          </rPr>
          <t>樹田64(0次)</t>
        </r>
      </text>
    </comment>
    <comment ref="F28" authorId="0">
      <text>
        <r>
          <rPr>
            <b/>
            <sz val="9"/>
            <color indexed="81"/>
            <rFont val="Tahoma"/>
            <family val="2"/>
          </rPr>
          <t>樹田30-3(5元包)
樹田4-5(5元包)</t>
        </r>
      </text>
    </comment>
    <comment ref="F29" authorId="0">
      <text>
        <r>
          <rPr>
            <b/>
            <sz val="9"/>
            <color indexed="81"/>
            <rFont val="Tahoma"/>
            <family val="2"/>
          </rPr>
          <t>樹田46-2(5元包)
樹田35-3(5元包)
樹田22-2(5元包)
樹田5-3(5元包)</t>
        </r>
      </text>
    </comment>
    <comment ref="H29" authorId="0">
      <text>
        <r>
          <rPr>
            <b/>
            <sz val="9"/>
            <color indexed="81"/>
            <rFont val="Tahoma"/>
            <family val="2"/>
          </rPr>
          <t>樹田46(2次)
樹田54(2次)</t>
        </r>
      </text>
    </comment>
    <comment ref="D30" authorId="0">
      <text>
        <r>
          <rPr>
            <b/>
            <sz val="9"/>
            <color indexed="81"/>
            <rFont val="Tahoma"/>
            <family val="2"/>
          </rPr>
          <t>廈崗1(9次)
廈崗29(3次)</t>
        </r>
      </text>
    </comment>
    <comment ref="E30" authorId="0">
      <text>
        <r>
          <rPr>
            <b/>
            <sz val="9"/>
            <color indexed="81"/>
            <rFont val="Tahoma"/>
            <family val="2"/>
          </rPr>
          <t>樹田65
樹田66B-樹田70B</t>
        </r>
      </text>
    </comment>
    <comment ref="H30" authorId="0">
      <text>
        <r>
          <rPr>
            <b/>
            <sz val="9"/>
            <color indexed="81"/>
            <rFont val="Tahoma"/>
            <family val="2"/>
          </rPr>
          <t>樹田65(0次)
樹田67B(0次)
樹田68B(0次)
樹田69B(0次)
樹田70B(0次)</t>
        </r>
      </text>
    </comment>
    <comment ref="E31" authorId="0">
      <text>
        <r>
          <rPr>
            <b/>
            <sz val="9"/>
            <color indexed="81"/>
            <rFont val="Tahoma"/>
            <family val="2"/>
          </rPr>
          <t>樹田71B-77B</t>
        </r>
      </text>
    </comment>
    <comment ref="F31" authorId="0">
      <text>
        <r>
          <rPr>
            <b/>
            <sz val="9"/>
            <color indexed="81"/>
            <rFont val="Tahoma"/>
            <family val="2"/>
          </rPr>
          <t>樹田34-4(5元包)
樹田54-3(5元包)
樹田5-4(5元包)
樹田46-3(5元包)
樹田64-1(5元包)
樹田30-4(5元包)</t>
        </r>
      </text>
    </comment>
    <comment ref="H31" authorId="0">
      <text>
        <r>
          <rPr>
            <b/>
            <sz val="9"/>
            <color indexed="81"/>
            <rFont val="Tahoma"/>
            <family val="2"/>
          </rPr>
          <t xml:space="preserve">樹田72B(0次)
樹田74B(0次)
樹田75B(0次)
樹田77B(0次)
</t>
        </r>
      </text>
    </comment>
    <comment ref="E32" authorId="0">
      <text>
        <r>
          <rPr>
            <b/>
            <sz val="9"/>
            <color indexed="81"/>
            <rFont val="Tahoma"/>
            <family val="2"/>
          </rPr>
          <t>樹田78B-81B</t>
        </r>
      </text>
    </comment>
    <comment ref="E33" authorId="0">
      <text>
        <r>
          <rPr>
            <b/>
            <sz val="9"/>
            <color indexed="81"/>
            <rFont val="Tahoma"/>
            <family val="2"/>
          </rPr>
          <t>樹田82B-85B</t>
        </r>
      </text>
    </comment>
    <comment ref="F33" authorId="0">
      <text>
        <r>
          <rPr>
            <b/>
            <sz val="9"/>
            <color indexed="81"/>
            <rFont val="Tahoma"/>
            <family val="2"/>
          </rPr>
          <t xml:space="preserve">樹田41-1(5元包)
</t>
        </r>
      </text>
    </comment>
    <comment ref="H33" authorId="0">
      <text>
        <r>
          <rPr>
            <b/>
            <sz val="9"/>
            <color indexed="81"/>
            <rFont val="Tahoma"/>
            <family val="2"/>
          </rPr>
          <t>樹田41-1(1次)</t>
        </r>
      </text>
    </comment>
    <comment ref="C34" authorId="0">
      <text>
        <r>
          <rPr>
            <b/>
            <sz val="9"/>
            <color indexed="81"/>
            <rFont val="Tahoma"/>
            <charset val="1"/>
          </rPr>
          <t>廈崗35-39</t>
        </r>
      </text>
    </comment>
    <comment ref="D34" authorId="0">
      <text>
        <r>
          <rPr>
            <b/>
            <sz val="9"/>
            <color indexed="81"/>
            <rFont val="Tahoma"/>
            <family val="2"/>
          </rPr>
          <t>廈崗35(0次)
廈崗37(0次)</t>
        </r>
      </text>
    </comment>
    <comment ref="E34" authorId="0">
      <text>
        <r>
          <rPr>
            <b/>
            <sz val="9"/>
            <color indexed="81"/>
            <rFont val="Tahoma"/>
            <family val="2"/>
          </rPr>
          <t>樹田86B-93B</t>
        </r>
      </text>
    </comment>
    <comment ref="F34" authorId="0">
      <text>
        <r>
          <rPr>
            <b/>
            <sz val="9"/>
            <color indexed="81"/>
            <rFont val="Tahoma"/>
            <family val="2"/>
          </rPr>
          <t>樹田35-4(5元包)
樹田78B-1
樹田54-3(5元包)</t>
        </r>
      </text>
    </comment>
    <comment ref="H34" authorId="0">
      <text>
        <r>
          <rPr>
            <b/>
            <sz val="9"/>
            <color indexed="81"/>
            <rFont val="Tahoma"/>
            <family val="2"/>
          </rPr>
          <t>樹田86B(0次)
樹田87B(0次)
樹田93B(0次)</t>
        </r>
      </text>
    </comment>
    <comment ref="C35" authorId="0">
      <text>
        <r>
          <rPr>
            <b/>
            <sz val="9"/>
            <color indexed="81"/>
            <rFont val="Tahoma"/>
            <charset val="1"/>
          </rPr>
          <t>廈崗40
廈崗41</t>
        </r>
      </text>
    </comment>
    <comment ref="D35" authorId="0">
      <text>
        <r>
          <rPr>
            <b/>
            <sz val="9"/>
            <color indexed="81"/>
            <rFont val="Tahoma"/>
            <family val="2"/>
          </rPr>
          <t xml:space="preserve">廈崗7(2次)
</t>
        </r>
      </text>
    </comment>
    <comment ref="E35" authorId="0">
      <text>
        <r>
          <rPr>
            <b/>
            <sz val="9"/>
            <color indexed="81"/>
            <rFont val="Tahoma"/>
            <family val="2"/>
          </rPr>
          <t>樹田94B-95B</t>
        </r>
      </text>
    </comment>
    <comment ref="F35" authorId="0">
      <text>
        <r>
          <rPr>
            <b/>
            <sz val="9"/>
            <color indexed="81"/>
            <rFont val="Tahoma"/>
            <family val="2"/>
          </rPr>
          <t>樹田67B-1(5元包)
樹田30-5(5元包)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<sst xmlns="http://schemas.openxmlformats.org/spreadsheetml/2006/main" count="835" uniqueCount="433">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</sst>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59">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6"/>
  <sheetViews>
    <sheetView tabSelected="1" workbookViewId="0">
      <pane ySplit="1" topLeftCell="A23" activePane="bottomLeft" state="frozen"/>
      <selection pane="bottomLeft" activeCell="H37" sqref="H37"/>
    </sheetView>
  </sheetViews>
  <sheetFormatPr defaultRowHeight="14.25"/>
  <cols>
    <col min="1" max="1" width="9.625" bestFit="1" customWidth="1"/>
    <col min="2" max="2" width="9.625" style="5" bestFit="1" customWidth="1"/>
    <col min="3" max="3" width="9" style="5"/>
    <col min="4" max="4" width="9.875" style="5" bestFit="1" customWidth="1"/>
    <col min="5" max="5" width="9.625" bestFit="1" customWidth="1"/>
    <col min="6" max="7" width="9.25" customWidth="1"/>
    <col min="8" max="9" width="10.375" customWidth="1"/>
    <col min="10" max="12" width="9" style="5"/>
    <col min="15" max="15" width="11.875" bestFit="1" customWidth="1"/>
    <col min="19" max="19" width="16.875" customWidth="1"/>
  </cols>
  <sheetData>
    <row r="1" spans="1:18">
      <c r="B1" s="5" t="s">
        <v>423</v>
      </c>
      <c r="C1" s="5" t="s">
        <v>424</v>
      </c>
      <c r="D1" s="5" t="s">
        <v>422</v>
      </c>
      <c r="E1" s="5" t="s">
        <v>425</v>
      </c>
      <c r="F1" s="5" t="s">
        <v>419</v>
      </c>
      <c r="G1" s="5" t="s">
        <v>420</v>
      </c>
      <c r="H1" s="5" t="s">
        <v>421</v>
      </c>
      <c r="I1" s="5" t="s">
        <v>432</v>
      </c>
      <c r="J1" s="5" t="s">
        <v>365</v>
      </c>
      <c r="K1" s="5" t="s">
        <v>366</v>
      </c>
      <c r="L1" s="5" t="s">
        <v>367</v>
      </c>
      <c r="N1" s="5" t="s">
        <v>369</v>
      </c>
      <c r="O1" s="5" t="s">
        <v>1</v>
      </c>
      <c r="P1" s="5" t="s">
        <v>368</v>
      </c>
      <c r="Q1" s="5" t="s">
        <v>3</v>
      </c>
      <c r="R1" s="5" t="s">
        <v>370</v>
      </c>
    </row>
    <row r="2" spans="1:18">
      <c r="A2" s="5" t="s">
        <v>364</v>
      </c>
      <c r="B2" s="43">
        <v>43050</v>
      </c>
      <c r="C2" s="43">
        <v>43070</v>
      </c>
      <c r="D2" s="43"/>
      <c r="E2" s="43">
        <v>43083</v>
      </c>
      <c r="F2" s="43"/>
      <c r="G2" s="43"/>
      <c r="H2" s="43">
        <v>43089</v>
      </c>
      <c r="I2" s="43"/>
      <c r="J2" s="5">
        <v>1</v>
      </c>
      <c r="L2" s="5">
        <v>1</v>
      </c>
      <c r="N2">
        <f>O2/O$2</f>
        <v>1</v>
      </c>
      <c r="O2">
        <v>0.4</v>
      </c>
      <c r="P2">
        <v>1</v>
      </c>
      <c r="Q2">
        <f>O2*P2</f>
        <v>0.4</v>
      </c>
    </row>
    <row r="3" spans="1:18">
      <c r="A3" s="43">
        <v>43069</v>
      </c>
      <c r="B3" s="45">
        <v>5</v>
      </c>
      <c r="J3" s="46">
        <v>3</v>
      </c>
      <c r="K3" s="46">
        <v>2</v>
      </c>
      <c r="L3" s="46"/>
      <c r="N3">
        <f>O3/O$2</f>
        <v>0.74999999999999989</v>
      </c>
      <c r="O3">
        <v>0.3</v>
      </c>
      <c r="P3">
        <v>3</v>
      </c>
      <c r="Q3">
        <f t="shared" ref="Q3:Q7" si="0">O3*P3</f>
        <v>0.89999999999999991</v>
      </c>
    </row>
    <row r="4" spans="1:18">
      <c r="A4" s="43">
        <v>43070</v>
      </c>
      <c r="C4" s="45"/>
      <c r="J4" s="5">
        <v>3</v>
      </c>
      <c r="K4" s="5">
        <v>4</v>
      </c>
      <c r="N4">
        <f>O4/O$2</f>
        <v>0.65</v>
      </c>
      <c r="O4">
        <v>0.26</v>
      </c>
      <c r="P4">
        <v>5</v>
      </c>
      <c r="Q4">
        <f t="shared" si="0"/>
        <v>1.3</v>
      </c>
    </row>
    <row r="5" spans="1:18">
      <c r="A5" s="43">
        <v>43071</v>
      </c>
      <c r="J5" s="5">
        <v>4</v>
      </c>
      <c r="L5" s="5">
        <v>2</v>
      </c>
      <c r="N5">
        <f t="shared" ref="N5:N7" si="1">O5/O$2</f>
        <v>0.57499999999999996</v>
      </c>
      <c r="O5">
        <v>0.23</v>
      </c>
      <c r="P5">
        <v>50</v>
      </c>
      <c r="Q5">
        <f t="shared" si="0"/>
        <v>11.5</v>
      </c>
      <c r="R5" s="50">
        <f>Q5/3</f>
        <v>3.8333333333333335</v>
      </c>
    </row>
    <row r="6" spans="1:18">
      <c r="A6" s="43">
        <v>43072</v>
      </c>
      <c r="B6" s="5">
        <v>1</v>
      </c>
      <c r="J6" s="5">
        <v>5</v>
      </c>
      <c r="K6" s="5">
        <v>3</v>
      </c>
      <c r="N6">
        <f t="shared" si="1"/>
        <v>0.52499999999999991</v>
      </c>
      <c r="O6">
        <v>0.21</v>
      </c>
      <c r="P6">
        <v>100</v>
      </c>
      <c r="Q6">
        <f t="shared" si="0"/>
        <v>21</v>
      </c>
      <c r="R6" s="50">
        <f>Q6/6</f>
        <v>3.5</v>
      </c>
    </row>
    <row r="7" spans="1:18">
      <c r="A7" s="43">
        <v>43073</v>
      </c>
      <c r="J7" s="5">
        <v>6</v>
      </c>
      <c r="L7" s="5">
        <v>3</v>
      </c>
      <c r="N7">
        <f t="shared" si="1"/>
        <v>0.47499999999999998</v>
      </c>
      <c r="O7">
        <v>0.19</v>
      </c>
      <c r="P7">
        <v>200</v>
      </c>
      <c r="Q7">
        <f t="shared" si="0"/>
        <v>38</v>
      </c>
      <c r="R7" s="50">
        <f>Q7/11</f>
        <v>3.4545454545454546</v>
      </c>
    </row>
    <row r="8" spans="1:18">
      <c r="A8" s="43">
        <v>43074</v>
      </c>
      <c r="J8" s="5">
        <v>7</v>
      </c>
      <c r="L8" s="5">
        <v>4</v>
      </c>
    </row>
    <row r="9" spans="1:18">
      <c r="A9" s="43">
        <v>43075</v>
      </c>
      <c r="C9" s="5">
        <v>8</v>
      </c>
      <c r="J9" s="5">
        <v>8</v>
      </c>
      <c r="L9" s="5">
        <v>5</v>
      </c>
    </row>
    <row r="10" spans="1:18">
      <c r="A10" s="43">
        <v>43076</v>
      </c>
      <c r="J10" s="5">
        <v>25</v>
      </c>
      <c r="K10" s="5">
        <v>9</v>
      </c>
    </row>
    <row r="11" spans="1:18">
      <c r="A11" s="43">
        <v>43077</v>
      </c>
      <c r="C11" s="5">
        <v>6</v>
      </c>
    </row>
    <row r="12" spans="1:18">
      <c r="A12" s="43">
        <v>43078</v>
      </c>
      <c r="C12" s="5">
        <v>1</v>
      </c>
      <c r="J12"/>
      <c r="K12"/>
      <c r="L12"/>
    </row>
    <row r="13" spans="1:18">
      <c r="A13" s="43">
        <v>43079</v>
      </c>
      <c r="B13" s="5">
        <v>1</v>
      </c>
      <c r="C13" s="5">
        <v>9</v>
      </c>
      <c r="J13"/>
      <c r="K13"/>
      <c r="L13"/>
    </row>
    <row r="14" spans="1:18">
      <c r="A14" s="43">
        <v>43080</v>
      </c>
      <c r="C14" s="5">
        <v>2</v>
      </c>
      <c r="J14"/>
      <c r="K14"/>
      <c r="L14"/>
    </row>
    <row r="15" spans="1:18">
      <c r="A15" s="43">
        <v>43081</v>
      </c>
      <c r="C15" s="5">
        <v>1</v>
      </c>
      <c r="J15"/>
      <c r="K15"/>
      <c r="L15"/>
    </row>
    <row r="16" spans="1:18">
      <c r="A16" s="43">
        <v>43082</v>
      </c>
      <c r="C16" s="5">
        <v>1</v>
      </c>
      <c r="J16"/>
      <c r="K16"/>
      <c r="L16"/>
    </row>
    <row r="17" spans="1:17">
      <c r="A17" s="43">
        <v>43083</v>
      </c>
      <c r="C17" s="5">
        <v>4</v>
      </c>
      <c r="E17" s="45">
        <v>16</v>
      </c>
      <c r="F17" s="47"/>
      <c r="G17" s="47"/>
      <c r="H17" s="47"/>
      <c r="I17" s="47"/>
      <c r="J17"/>
      <c r="K17"/>
      <c r="L17"/>
    </row>
    <row r="18" spans="1:17">
      <c r="A18" s="43">
        <v>43084</v>
      </c>
      <c r="E18" s="47">
        <v>37</v>
      </c>
      <c r="F18" s="47"/>
      <c r="G18" s="47"/>
      <c r="H18" s="47"/>
      <c r="I18" s="47"/>
      <c r="J18" t="s">
        <v>376</v>
      </c>
    </row>
    <row r="19" spans="1:17">
      <c r="A19" s="43">
        <v>43085</v>
      </c>
      <c r="E19" s="47">
        <v>7</v>
      </c>
      <c r="F19" s="47"/>
      <c r="G19" s="47"/>
      <c r="H19" s="47"/>
      <c r="I19" s="47"/>
      <c r="J19">
        <f>37*40*15</f>
        <v>22200</v>
      </c>
    </row>
    <row r="20" spans="1:17">
      <c r="A20" s="43">
        <v>43086</v>
      </c>
      <c r="E20" s="47">
        <v>3</v>
      </c>
      <c r="F20" s="47">
        <v>2</v>
      </c>
      <c r="G20" s="47">
        <v>2</v>
      </c>
      <c r="H20" s="47"/>
      <c r="I20" s="47"/>
      <c r="J20">
        <f>37*18*12</f>
        <v>7992</v>
      </c>
    </row>
    <row r="21" spans="1:17">
      <c r="A21" s="43">
        <v>43087</v>
      </c>
      <c r="E21" s="47"/>
      <c r="F21" s="47">
        <v>2</v>
      </c>
      <c r="G21" s="47">
        <v>1</v>
      </c>
      <c r="H21" s="47"/>
      <c r="I21" s="47"/>
      <c r="J21" t="s">
        <v>400</v>
      </c>
    </row>
    <row r="22" spans="1:17">
      <c r="A22" s="43">
        <v>43088</v>
      </c>
      <c r="E22" s="47"/>
      <c r="F22" s="47">
        <v>5</v>
      </c>
      <c r="G22" s="47">
        <v>5</v>
      </c>
      <c r="H22" s="47"/>
      <c r="I22" s="47"/>
      <c r="J22" t="s">
        <v>401</v>
      </c>
      <c r="N22" s="49"/>
      <c r="Q22" s="49"/>
    </row>
    <row r="23" spans="1:17">
      <c r="A23" s="43">
        <v>43089</v>
      </c>
      <c r="B23" s="5">
        <v>1</v>
      </c>
      <c r="C23" s="5">
        <v>1</v>
      </c>
      <c r="E23" s="47"/>
      <c r="F23" s="47">
        <v>2</v>
      </c>
      <c r="G23" s="47">
        <v>2</v>
      </c>
      <c r="H23" s="57">
        <v>3</v>
      </c>
      <c r="I23" s="47"/>
      <c r="N23" s="49"/>
      <c r="Q23" s="49"/>
    </row>
    <row r="24" spans="1:17">
      <c r="A24" s="43">
        <v>43090</v>
      </c>
      <c r="E24" s="47"/>
      <c r="F24" s="47">
        <v>1</v>
      </c>
      <c r="G24" s="47"/>
      <c r="H24" s="47"/>
      <c r="I24" s="47"/>
      <c r="N24" s="49"/>
      <c r="Q24" s="49"/>
    </row>
    <row r="25" spans="1:17">
      <c r="A25" s="43">
        <v>43091</v>
      </c>
      <c r="E25" s="47"/>
      <c r="F25" s="47">
        <v>5</v>
      </c>
      <c r="G25" s="47">
        <v>2</v>
      </c>
      <c r="H25" s="47">
        <v>4</v>
      </c>
      <c r="I25" s="47"/>
      <c r="N25" s="49"/>
      <c r="Q25" s="49"/>
    </row>
    <row r="26" spans="1:17">
      <c r="A26" s="43">
        <v>43092</v>
      </c>
      <c r="C26" s="5">
        <v>1</v>
      </c>
      <c r="E26" s="47"/>
      <c r="F26" s="47">
        <v>4</v>
      </c>
      <c r="G26" s="47">
        <v>1</v>
      </c>
      <c r="H26" s="47">
        <v>2</v>
      </c>
      <c r="I26" s="47"/>
      <c r="N26" s="49"/>
      <c r="Q26" s="49"/>
    </row>
    <row r="27" spans="1:17">
      <c r="A27" s="43">
        <v>43093</v>
      </c>
      <c r="E27" s="47">
        <v>1</v>
      </c>
      <c r="F27" s="47">
        <v>3</v>
      </c>
      <c r="G27" s="47">
        <v>1</v>
      </c>
      <c r="H27" s="47">
        <v>1</v>
      </c>
      <c r="I27" s="47"/>
      <c r="K27" s="5" t="s">
        <v>402</v>
      </c>
      <c r="L27" s="5" t="s">
        <v>403</v>
      </c>
      <c r="M27" t="s">
        <v>404</v>
      </c>
      <c r="N27" t="s">
        <v>405</v>
      </c>
      <c r="O27" t="s">
        <v>407</v>
      </c>
      <c r="P27" t="s">
        <v>408</v>
      </c>
    </row>
    <row r="28" spans="1:17">
      <c r="A28" s="43">
        <v>43094</v>
      </c>
      <c r="E28" s="47"/>
      <c r="F28" s="47">
        <v>2</v>
      </c>
      <c r="G28" s="47"/>
      <c r="H28" s="47"/>
      <c r="I28" s="47"/>
      <c r="N28" t="s">
        <v>406</v>
      </c>
    </row>
    <row r="29" spans="1:17">
      <c r="A29" s="43">
        <v>43095</v>
      </c>
      <c r="E29" s="47"/>
      <c r="F29" s="47">
        <v>4</v>
      </c>
      <c r="G29" s="47"/>
      <c r="H29" s="47">
        <v>2</v>
      </c>
      <c r="I29" s="47"/>
      <c r="K29" s="5" t="s">
        <v>409</v>
      </c>
      <c r="L29" s="53">
        <v>42862</v>
      </c>
      <c r="M29">
        <v>100</v>
      </c>
      <c r="N29">
        <v>10</v>
      </c>
      <c r="O29" t="s">
        <v>410</v>
      </c>
      <c r="P29" s="54">
        <v>42739</v>
      </c>
    </row>
    <row r="30" spans="1:17">
      <c r="A30" s="43">
        <v>43096</v>
      </c>
      <c r="D30" s="47">
        <v>2</v>
      </c>
      <c r="E30" s="57">
        <v>6</v>
      </c>
      <c r="F30" s="47"/>
      <c r="G30" s="47"/>
      <c r="H30" s="47">
        <v>5</v>
      </c>
      <c r="I30" s="47"/>
      <c r="K30" s="5" t="s">
        <v>411</v>
      </c>
      <c r="L30" s="53">
        <v>42862</v>
      </c>
      <c r="M30">
        <v>100</v>
      </c>
      <c r="N30">
        <v>19</v>
      </c>
      <c r="O30" t="s">
        <v>412</v>
      </c>
      <c r="P30" s="54">
        <v>42739</v>
      </c>
    </row>
    <row r="31" spans="1:17">
      <c r="A31" s="43">
        <v>43097</v>
      </c>
      <c r="D31" s="47"/>
      <c r="E31" s="47">
        <v>7</v>
      </c>
      <c r="F31" s="47">
        <v>6</v>
      </c>
      <c r="G31" s="47">
        <v>1</v>
      </c>
      <c r="H31" s="47">
        <v>4</v>
      </c>
      <c r="I31" s="47"/>
      <c r="K31" s="5" t="s">
        <v>413</v>
      </c>
      <c r="L31" s="53">
        <v>42862</v>
      </c>
      <c r="M31">
        <v>100</v>
      </c>
      <c r="N31">
        <v>35</v>
      </c>
      <c r="O31" t="s">
        <v>414</v>
      </c>
      <c r="P31" s="54">
        <v>42798</v>
      </c>
    </row>
    <row r="32" spans="1:17">
      <c r="A32" s="43">
        <v>43098</v>
      </c>
      <c r="D32" s="47"/>
      <c r="E32" s="47">
        <v>4</v>
      </c>
      <c r="F32" s="47"/>
      <c r="G32" s="47"/>
      <c r="H32" s="47"/>
      <c r="I32" s="47"/>
      <c r="K32" s="5" t="s">
        <v>415</v>
      </c>
      <c r="L32" s="5" t="s">
        <v>416</v>
      </c>
      <c r="M32">
        <v>100</v>
      </c>
      <c r="N32">
        <v>50</v>
      </c>
      <c r="O32" t="s">
        <v>417</v>
      </c>
      <c r="P32" s="54">
        <v>42798</v>
      </c>
    </row>
    <row r="33" spans="1:17">
      <c r="A33" s="43">
        <v>43099</v>
      </c>
      <c r="D33" s="47"/>
      <c r="E33" s="47">
        <v>4</v>
      </c>
      <c r="F33" s="47">
        <v>1</v>
      </c>
      <c r="G33" s="47">
        <v>1</v>
      </c>
      <c r="H33" s="47">
        <v>1</v>
      </c>
      <c r="I33" s="47"/>
    </row>
    <row r="34" spans="1:17">
      <c r="A34" s="43">
        <v>43100</v>
      </c>
      <c r="C34" s="5">
        <v>5</v>
      </c>
      <c r="D34" s="47">
        <v>2</v>
      </c>
      <c r="E34" s="47">
        <v>8</v>
      </c>
      <c r="F34" s="47">
        <v>3</v>
      </c>
      <c r="G34" s="47">
        <v>1</v>
      </c>
      <c r="H34" s="47">
        <v>3</v>
      </c>
      <c r="I34" s="57"/>
      <c r="K34" s="55" t="s">
        <v>418</v>
      </c>
    </row>
    <row r="35" spans="1:17">
      <c r="A35" s="43">
        <v>43101</v>
      </c>
      <c r="C35" s="5">
        <v>2</v>
      </c>
      <c r="D35" s="47">
        <v>1</v>
      </c>
      <c r="E35" s="47">
        <v>2</v>
      </c>
      <c r="F35" s="47">
        <v>2</v>
      </c>
      <c r="G35" s="47">
        <v>1</v>
      </c>
      <c r="H35" s="47"/>
      <c r="I35" s="47"/>
      <c r="N35" s="49"/>
      <c r="Q35" s="49"/>
    </row>
    <row r="36" spans="1:17" s="44" customFormat="1">
      <c r="B36" s="45"/>
      <c r="C36" s="45"/>
      <c r="D36" s="45"/>
      <c r="J36" s="45"/>
      <c r="K36" s="45"/>
      <c r="L36" s="45"/>
    </row>
    <row r="37" spans="1:17">
      <c r="B37" s="5">
        <f t="shared" ref="B37:H37" si="2">SUM(B3:B36)</f>
        <v>8</v>
      </c>
      <c r="C37" s="5">
        <f t="shared" si="2"/>
        <v>41</v>
      </c>
      <c r="D37" s="5">
        <f t="shared" si="2"/>
        <v>5</v>
      </c>
      <c r="E37" s="5">
        <f t="shared" si="2"/>
        <v>95</v>
      </c>
      <c r="F37" s="5">
        <f t="shared" si="2"/>
        <v>42</v>
      </c>
      <c r="G37" s="5">
        <f t="shared" si="2"/>
        <v>18</v>
      </c>
      <c r="H37" s="5">
        <f t="shared" si="2"/>
        <v>25</v>
      </c>
      <c r="I37" s="5"/>
    </row>
    <row r="38" spans="1:17">
      <c r="D38" s="58">
        <f>D37/$C37</f>
        <v>0.12195121951219512</v>
      </c>
      <c r="E38" s="5"/>
      <c r="F38" s="58">
        <f>F37/$E37</f>
        <v>0.44210526315789472</v>
      </c>
      <c r="G38" s="58">
        <f>G37/$E37</f>
        <v>0.18947368421052632</v>
      </c>
      <c r="H38" s="58">
        <f>H37/$E37</f>
        <v>0.26315789473684209</v>
      </c>
      <c r="I38" s="56"/>
    </row>
    <row r="39" spans="1:17">
      <c r="E39" s="48">
        <f>B37+C37+E37</f>
        <v>144</v>
      </c>
    </row>
    <row r="45" spans="1:17">
      <c r="G45" s="5"/>
    </row>
    <row r="46" spans="1:17">
      <c r="G46"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2018-01-01T17:37:25Z</dcterms:modified>
</cp:coreProperties>
</file>