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B53" i="8" l="1"/>
  <c r="B52" i="8" l="1"/>
  <c r="B51" i="8" l="1"/>
  <c r="B50" i="8" l="1"/>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55" i="8" l="1"/>
  <c r="H55" i="8" l="1"/>
  <c r="K20" i="8" l="1"/>
  <c r="K19" i="8"/>
  <c r="I55" i="8" l="1"/>
  <c r="G55" i="8" l="1"/>
  <c r="K5" i="7" l="1"/>
  <c r="K6" i="7"/>
  <c r="K7" i="7"/>
  <c r="K8" i="7"/>
  <c r="K9" i="7"/>
  <c r="K10" i="7"/>
  <c r="K11" i="7"/>
  <c r="K12" i="7"/>
  <c r="K13" i="7"/>
  <c r="K4" i="7"/>
  <c r="I12" i="7"/>
  <c r="I13" i="7"/>
  <c r="I10" i="7"/>
  <c r="I8" i="7"/>
  <c r="I6" i="7"/>
  <c r="I4" i="7"/>
  <c r="I7" i="7"/>
  <c r="O2" i="8" l="1"/>
  <c r="R7" i="8" l="1"/>
  <c r="S7" i="8" s="1"/>
  <c r="O7" i="8"/>
  <c r="R6" i="8"/>
  <c r="S6" i="8" s="1"/>
  <c r="O6" i="8"/>
  <c r="R5" i="8"/>
  <c r="S5" i="8" s="1"/>
  <c r="O5" i="8"/>
  <c r="R4" i="8"/>
  <c r="O4" i="8"/>
  <c r="R3" i="8"/>
  <c r="O3" i="8"/>
  <c r="R2" i="8"/>
  <c r="F55" i="8" l="1"/>
  <c r="H56" i="8" l="1"/>
  <c r="I56" i="8"/>
  <c r="G56" i="8"/>
  <c r="C55" i="8"/>
  <c r="D55" i="8"/>
  <c r="F57" i="8" l="1"/>
  <c r="E56" i="8"/>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樹田68B-3(5元包)失敗
樹田34-14(5元包2)</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<sst xmlns="http://schemas.openxmlformats.org/spreadsheetml/2006/main" count="835" uniqueCount="433">
  <si>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</si>
  <si>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</si>
  <si>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</si>
  <si>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</si>
  <si>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</si>
  <si>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</si>
  <si>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</si>
  <si>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</si>
  <si>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</si>
  <si>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</si>
  <si>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</si>
  <si>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</si>
  <si>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</si>
  <si>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</si>
  <si>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</si>
  <si>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</si>
  <si>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</si>
  <si>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</si>
  <si>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</si>
  <si>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</si>
  <si>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</si>
  <si>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</si>
  <si>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</si>
  <si>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</si>
  <si>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</si>
  <si>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</si>
  <si>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</si>
  <si>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</si>
  <si>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</si>
  <si>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</si>
  <si>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</si>
  <si>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</si>
  <si>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</si>
  <si>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</si>
  <si>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</si>
  <si>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</si>
  <si>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</si>
  <si>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</si>
  <si>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</si>
  <si>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</si>
  <si>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</si>
  <si>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</si>
  <si>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</si>
  <si>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</si>
  <si>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</si>
  <si>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</si>
  <si>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</si>
  <si>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</si>
  <si>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</si>
  <si>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</si>
  <si>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</si>
  <si>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</si>
  <si>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</si>
  <si>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</si>
  <si>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</si>
  <si>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</si>
  <si>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</si>
  <si>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</si>
  <si>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</si>
  <si>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</si>
  <si>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</si>
  <si>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</si>
  <si>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</si>
  <si>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</si>
  <si>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</si>
  <si>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</si>
  <si>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</si>
  <si>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</si>
  <si>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</si>
  <si>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</si>
  <si>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</si>
  <si>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</si>
  <si>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</si>
  <si>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</si>
  <si>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</si>
  <si>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</si>
  <si>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</si>
  <si>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</si>
  <si>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</si>
  <si>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</si>
  <si>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</si>
  <si>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</si>
  <si>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</si>
  <si>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</si>
  <si>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</si>
  <si>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</si>
  <si>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</si>
  <si>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</si>
  <si>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</si>
  <si>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</si>
  <si>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</si>
  <si>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</si>
  <si>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</si>
  <si>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</si>
  <si>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</si>
  <si>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</si>
  <si>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</si>
  <si>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</si>
  <si>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</si>
  <si>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</si>
  <si>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</si>
  <si>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</si>
  <si>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</si>
  <si>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</si>
  <si>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</si>
  <si>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</si>
  <si>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</si>
  <si>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</si>
  <si>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</si>
  <si>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</si>
  <si>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</si>
  <si>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</si>
  <si>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</si>
  <si>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</si>
  <si>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</si>
  <si>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</si>
  <si>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</si>
  <si>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</si>
  <si>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</si>
  <si>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</si>
  <si>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</si>
  <si>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</si>
  <si>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</si>
  <si>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</si>
  <si>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</si>
  <si>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</si>
  <si>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</si>
  <si>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</si>
  <si>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</si>
  <si>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</si>
  <si>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</si>
  <si>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</si>
  <si>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</si>
  <si>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</si>
  <si>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</si>
  <si>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</si>
  <si>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</si>
  <si>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</si>
  <si>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</si>
  <si>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</si>
  <si>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</si>
  <si>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</si>
  <si>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</si>
  <si>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</si>
  <si>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</si>
  <si>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</si>
  <si>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</si>
  <si>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</si>
  <si>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</si>
  <si>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</si>
  <si>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</si>
  <si>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</si>
  <si>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</si>
  <si>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</si>
  <si>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</si>
  <si>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</si>
  <si>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</si>
  <si>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</si>
  <si>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</si>
  <si>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</si>
  <si>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</si>
  <si>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</si>
  <si>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</si>
  <si>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</si>
  <si>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</si>
  <si>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</si>
  <si>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</si>
  <si>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</si>
  <si>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</si>
  <si>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</si>
  <si>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</si>
  <si>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</si>
  <si>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</si>
  <si>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</si>
  <si>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</si>
  <si>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</si>
  <si>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</si>
  <si>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</si>
  <si>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</si>
  <si>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</si>
  <si>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</si>
  <si>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</si>
  <si>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</si>
  <si>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</si>
  <si>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</si>
  <si>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</si>
  <si>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</si>
  <si>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</si>
  <si>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</si>
  <si>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</si>
  <si>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</si>
  <si>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</si>
  <si>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</si>
  <si>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</si>
  <si>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</si>
  <si>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</si>
  <si>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</si>
  <si>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</si>
  <si>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</si>
  <si>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</si>
  <si>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</si>
  <si>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</si>
  <si>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</si>
  <si>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</si>
  <si>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</si>
  <si>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</si>
  <si>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</si>
  <si>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</si>
  <si>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</si>
  <si>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</si>
  <si>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</si>
  <si>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</si>
  <si>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</si>
  <si>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</si>
  <si>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</si>
  <si>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</si>
  <si>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</si>
  <si>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</si>
  <si>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</si>
  <si>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</si>
  <si>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</si>
  <si>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</si>
  <si>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</si>
  <si>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</si>
  <si>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</si>
  <si>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</si>
  <si>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</si>
  <si>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</si>
  <si>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</si>
  <si>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</si>
  <si>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</si>
  <si>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</si>
  <si>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</si>
  <si>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</si>
  <si>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</si>
  <si>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</si>
  <si>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</si>
  <si>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</si>
  <si>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</si>
  <si>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</si>
  <si>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</si>
  <si>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</si>
  <si>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</si>
  <si>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</si>
  <si>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</si>
  <si>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</si>
  <si>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</si>
  <si>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</si>
  <si>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</si>
  <si>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</si>
  <si>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</si>
  <si>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</si>
  <si>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</si>
  <si>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</si>
  <si>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</si>
  <si>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</si>
  <si>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</si>
  <si>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</si>
  <si>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</si>
  <si>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</si>
  <si>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</si>
  <si>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</si>
  <si>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</si>
  <si>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</si>
  <si>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</si>
  <si>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</si>
  <si>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</si>
  <si>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</si>
  <si>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</si>
  <si>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</si>
  <si>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</si>
  <si>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</si>
  <si>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</si>
  <si>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</si>
  <si>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</si>
  <si>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</si>
  <si>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</si>
  <si>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</si>
  <si>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</si>
  <si>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</si>
  <si>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</si>
  <si>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</si>
  <si>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</si>
  <si>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</si>
  <si>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</si>
  <si>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</si>
  <si>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</si>
  <si>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</si>
  <si>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</si>
  <si>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</si>
  <si>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</si>
  <si>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</si>
  <si>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</si>
  <si>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</si>
  <si>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</si>
  <si>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</si>
  <si>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</si>
  <si>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</si>
  <si>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</si>
  <si>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</si>
  <si>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</si>
  <si>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</si>
  <si>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</si>
  <si>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</si>
  <si>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</si>
  <si>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</si>
  <si>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</si>
  <si>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</si>
  <si>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</si>
  <si>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</si>
  <si>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</si>
  <si>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</si>
  <si>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</si>
  <si>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</si>
  <si>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</si>
  <si>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</si>
  <si>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</si>
  <si>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</si>
  <si>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</si>
  <si>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</si>
  <si>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</si>
  <si>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</si>
  <si>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</si>
  <si>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</si>
  <si>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</si>
  <si>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</si>
  <si>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</si>
  <si>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</si>
  <si>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</si>
  <si>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</si>
  <si>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</si>
  <si>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</si>
  <si>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</si>
  <si>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</si>
  <si>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</si>
  <si>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</si>
  <si>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</si>
  <si>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</si>
  <si>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</si>
  <si>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</si>
  <si>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</si>
  <si>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</si>
  <si>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</si>
  <si>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</si>
  <si>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</si>
  <si>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</si>
  <si>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</si>
  <si>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</si>
  <si>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</si>
  <si>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</si>
  <si>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</si>
  <si>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</si>
  <si>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</si>
  <si>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</si>
  <si>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</si>
  <si>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</si>
  <si>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</si>
  <si>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</si>
  <si>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</si>
  <si>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</si>
  <si>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</si>
  <si>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</si>
  <si>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</si>
  <si>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</si>
  <si>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</si>
  <si>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</si>
  <si>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</si>
  <si>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</si>
  <si>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</si>
  <si>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</si>
  <si>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</si>
  <si>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</si>
  <si>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</si>
  <si>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</si>
  <si>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</si>
  <si>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</si>
  <si>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</si>
  <si>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</si>
  <si>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</si>
  <si>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</si>
  <si>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</si>
  <si>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</si>
  <si>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</si>
  <si>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</si>
  <si>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</si>
  <si>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</si>
  <si>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</si>
  <si>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</si>
  <si>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</si>
  <si>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</si>
  <si>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</si>
  <si>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</si>
  <si>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</si>
  <si>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</si>
  <si>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</si>
  <si>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</si>
  <si>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</si>
  <si>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</si>
  <si>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</si>
  <si>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</si>
  <si>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</si>
  <si>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</si>
  <si>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</si>
  <si>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</si>
  <si>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</si>
  <si>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</si>
  <si>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</si>
  <si>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</si>
  <si>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</si>
  <si>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</si>
  <si>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</si>
  <si>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</si>
  <si>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</si>
  <si>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</si>
  <si>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</si>
  <si>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</si>
  <si>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</si>
  <si>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</si>
  <si>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</si>
  <si>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</si>
  <si>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</si>
  <si>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</si>
  <si>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</si>
  <si>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</si>
  <si>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</si>
  <si>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</si>
  <si>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關閥送太多重覆MQTT</t>
  </si>
  <si>
    <t>桶,閥,流量計,TDS針,水龍頭</t>
  </si>
  <si>
    <t>桶,閥,流量計,TDS針</t>
  </si>
  <si>
    <t>鳳崗,犬眠嶺,商品城,石排,惠州,蔡住家特產店,常平叔餐廳,藥房介紹</t>
  </si>
  <si>
    <t>機4待改</t>
  </si>
  <si>
    <t>進水流量計+沒2xTDS針</t>
  </si>
  <si>
    <t>樹田6折</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</si>
</sst>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4"/>
  <sheetViews>
    <sheetView tabSelected="1" workbookViewId="0">
      <pane ySplit="1" topLeftCell="A39" activePane="bottomLeft" state="frozen"/>
      <selection pane="bottomLeft" activeCell="I53" sqref="I53"/>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423</v>
      </c>
      <c r="D1" s="5" t="s">
        <v>424</v>
      </c>
      <c r="E1" s="5" t="s">
        <v>422</v>
      </c>
      <c r="F1" s="5" t="s">
        <v>425</v>
      </c>
      <c r="G1" s="5" t="s">
        <v>419</v>
      </c>
      <c r="H1" s="5" t="s">
        <v>420</v>
      </c>
      <c r="I1" s="5" t="s">
        <v>421</v>
      </c>
      <c r="J1" s="5" t="s">
        <v>432</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53"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376</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400</v>
      </c>
    </row>
    <row r="22" spans="1:18">
      <c r="A22" s="43">
        <v>43088</v>
      </c>
      <c r="B22" s="59">
        <f t="shared" si="1"/>
        <v>3</v>
      </c>
      <c r="F22" s="47"/>
      <c r="G22" s="47">
        <v>5</v>
      </c>
      <c r="H22" s="47">
        <v>5</v>
      </c>
      <c r="I22" s="47"/>
      <c r="J22" s="47"/>
      <c r="L22" t="s">
        <v>401</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402</v>
      </c>
      <c r="M27" s="5" t="s">
        <v>403</v>
      </c>
      <c r="N27" t="s">
        <v>404</v>
      </c>
      <c r="O27" t="s">
        <v>405</v>
      </c>
      <c r="P27" t="s">
        <v>407</v>
      </c>
      <c r="Q27" t="s">
        <v>408</v>
      </c>
    </row>
    <row r="28" spans="1:18">
      <c r="A28" s="43">
        <v>43094</v>
      </c>
      <c r="B28" s="59">
        <f t="shared" si="1"/>
        <v>2</v>
      </c>
      <c r="F28" s="47"/>
      <c r="G28" s="47">
        <v>2</v>
      </c>
      <c r="H28" s="47"/>
      <c r="I28" s="47"/>
      <c r="J28" s="47"/>
      <c r="O28" t="s">
        <v>406</v>
      </c>
    </row>
    <row r="29" spans="1:18">
      <c r="A29" s="43">
        <v>43095</v>
      </c>
      <c r="B29" s="59">
        <f t="shared" si="1"/>
        <v>3</v>
      </c>
      <c r="F29" s="47"/>
      <c r="G29" s="47">
        <v>4</v>
      </c>
      <c r="H29" s="47"/>
      <c r="I29" s="47">
        <v>2</v>
      </c>
      <c r="J29" s="47"/>
      <c r="L29" s="5" t="s">
        <v>409</v>
      </c>
      <c r="M29" s="53">
        <v>42862</v>
      </c>
      <c r="N29">
        <v>100</v>
      </c>
      <c r="O29">
        <v>10</v>
      </c>
      <c r="P29" t="s">
        <v>410</v>
      </c>
      <c r="Q29" s="54">
        <v>42739</v>
      </c>
    </row>
    <row r="30" spans="1:18">
      <c r="A30" s="43">
        <v>43096</v>
      </c>
      <c r="B30" s="59">
        <f t="shared" si="1"/>
        <v>4</v>
      </c>
      <c r="E30" s="47">
        <v>2</v>
      </c>
      <c r="F30" s="57">
        <v>6</v>
      </c>
      <c r="G30" s="47"/>
      <c r="H30" s="47"/>
      <c r="I30" s="47">
        <v>5</v>
      </c>
      <c r="J30" s="47"/>
      <c r="L30" s="5" t="s">
        <v>411</v>
      </c>
      <c r="M30" s="53">
        <v>42862</v>
      </c>
      <c r="N30">
        <v>100</v>
      </c>
      <c r="O30">
        <v>19</v>
      </c>
      <c r="P30" t="s">
        <v>412</v>
      </c>
      <c r="Q30" s="54">
        <v>42739</v>
      </c>
    </row>
    <row r="31" spans="1:18">
      <c r="A31" s="43">
        <v>43097</v>
      </c>
      <c r="B31" s="59">
        <f t="shared" si="1"/>
        <v>5</v>
      </c>
      <c r="E31" s="47"/>
      <c r="F31" s="47">
        <v>7</v>
      </c>
      <c r="G31" s="47">
        <v>6</v>
      </c>
      <c r="H31" s="47">
        <v>1</v>
      </c>
      <c r="I31" s="47">
        <v>4</v>
      </c>
      <c r="J31" s="47"/>
      <c r="L31" s="5" t="s">
        <v>413</v>
      </c>
      <c r="M31" s="53">
        <v>42862</v>
      </c>
      <c r="N31">
        <v>100</v>
      </c>
      <c r="O31">
        <v>35</v>
      </c>
      <c r="P31" t="s">
        <v>414</v>
      </c>
      <c r="Q31" s="54">
        <v>42798</v>
      </c>
    </row>
    <row r="32" spans="1:18">
      <c r="A32" s="43">
        <v>43098</v>
      </c>
      <c r="B32" s="59">
        <f t="shared" si="1"/>
        <v>6</v>
      </c>
      <c r="E32" s="47"/>
      <c r="F32" s="47">
        <v>4</v>
      </c>
      <c r="G32" s="47"/>
      <c r="H32" s="47"/>
      <c r="I32" s="47"/>
      <c r="J32" s="47"/>
      <c r="L32" s="5" t="s">
        <v>415</v>
      </c>
      <c r="M32" s="5" t="s">
        <v>416</v>
      </c>
      <c r="N32">
        <v>100</v>
      </c>
      <c r="O32">
        <v>50</v>
      </c>
      <c r="P32" t="s">
        <v>417</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418</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v>7.5</v>
      </c>
      <c r="H45" s="47"/>
      <c r="I45" s="47"/>
      <c r="J45" s="47"/>
      <c r="O45" s="49"/>
      <c r="R45" s="49"/>
    </row>
    <row r="46" spans="1:18">
      <c r="A46" s="43">
        <v>43112</v>
      </c>
      <c r="B46" s="59">
        <f t="shared" si="1"/>
        <v>6</v>
      </c>
      <c r="E46" s="47"/>
      <c r="F46" s="47">
        <v>1</v>
      </c>
      <c r="G46" s="47">
        <v>3.5</v>
      </c>
      <c r="H46" s="47"/>
      <c r="I46" s="47"/>
      <c r="J46" s="47"/>
      <c r="K46" s="5">
        <f>11*3.78*0.66</f>
        <v>27.442800000000002</v>
      </c>
      <c r="O46" s="49"/>
      <c r="R46" s="49"/>
    </row>
    <row r="47" spans="1:18">
      <c r="A47" s="43">
        <v>43113</v>
      </c>
      <c r="B47" s="59">
        <f t="shared" si="1"/>
        <v>7</v>
      </c>
      <c r="E47" s="47"/>
      <c r="F47" s="47"/>
      <c r="G47" s="46"/>
      <c r="H47" s="47"/>
      <c r="I47" s="47"/>
      <c r="J47" s="47"/>
      <c r="O47" s="49"/>
      <c r="R47" s="49"/>
    </row>
    <row r="48" spans="1:18">
      <c r="A48" s="43">
        <v>43114</v>
      </c>
      <c r="B48" s="59">
        <f t="shared" si="1"/>
        <v>1</v>
      </c>
      <c r="E48" s="47"/>
      <c r="F48" s="47">
        <v>1</v>
      </c>
      <c r="G48" s="47">
        <v>3</v>
      </c>
      <c r="H48" s="47">
        <v>1</v>
      </c>
      <c r="I48" s="47">
        <v>1</v>
      </c>
      <c r="J48" s="47"/>
      <c r="O48" s="49"/>
      <c r="R48" s="49"/>
    </row>
    <row r="49" spans="1:18">
      <c r="A49" s="43">
        <v>43115</v>
      </c>
      <c r="B49" s="59">
        <f t="shared" si="1"/>
        <v>2</v>
      </c>
      <c r="C49" s="5">
        <v>1</v>
      </c>
      <c r="E49" s="47"/>
      <c r="F49" s="47"/>
      <c r="G49" s="47">
        <v>7</v>
      </c>
      <c r="H49" s="47"/>
      <c r="I49" s="47"/>
      <c r="J49" s="47"/>
      <c r="O49" s="49"/>
      <c r="R49" s="49"/>
    </row>
    <row r="50" spans="1:18">
      <c r="A50" s="43">
        <v>43116</v>
      </c>
      <c r="B50" s="59">
        <f t="shared" si="1"/>
        <v>3</v>
      </c>
      <c r="C50" s="5">
        <v>1</v>
      </c>
      <c r="E50" s="47"/>
      <c r="F50" s="47"/>
      <c r="G50" s="47">
        <v>4</v>
      </c>
      <c r="H50" s="47">
        <v>2</v>
      </c>
      <c r="I50" s="47"/>
      <c r="J50" s="47"/>
      <c r="O50" s="49"/>
      <c r="R50" s="49"/>
    </row>
    <row r="51" spans="1:18">
      <c r="A51" s="43">
        <v>43117</v>
      </c>
      <c r="B51" s="59">
        <f t="shared" si="1"/>
        <v>4</v>
      </c>
      <c r="E51" s="47"/>
      <c r="F51" s="47"/>
      <c r="G51" s="47">
        <v>4</v>
      </c>
      <c r="H51" s="47"/>
      <c r="I51" s="47"/>
      <c r="J51" s="47"/>
      <c r="O51" s="49"/>
      <c r="R51" s="49"/>
    </row>
    <row r="52" spans="1:18">
      <c r="A52" s="43">
        <v>43118</v>
      </c>
      <c r="B52" s="59">
        <f t="shared" si="1"/>
        <v>5</v>
      </c>
      <c r="E52" s="47"/>
      <c r="F52" s="47"/>
      <c r="G52" s="47">
        <v>5</v>
      </c>
      <c r="H52" s="47"/>
      <c r="I52" s="47"/>
      <c r="J52" s="47"/>
      <c r="O52" s="49"/>
      <c r="R52" s="49"/>
    </row>
    <row r="53" spans="1:18">
      <c r="A53" s="43">
        <v>43119</v>
      </c>
      <c r="B53" s="59">
        <f t="shared" si="1"/>
        <v>6</v>
      </c>
      <c r="E53" s="47"/>
      <c r="F53" s="47"/>
      <c r="G53" s="47">
        <v>1</v>
      </c>
      <c r="H53" s="47"/>
      <c r="I53" s="47"/>
      <c r="J53" s="47"/>
      <c r="O53" s="49"/>
      <c r="R53" s="49"/>
    </row>
    <row r="54" spans="1:18" s="44" customFormat="1">
      <c r="B54" s="45"/>
      <c r="C54" s="45"/>
      <c r="D54" s="45"/>
      <c r="E54" s="45"/>
      <c r="K54" s="45"/>
      <c r="L54" s="45"/>
      <c r="M54" s="45"/>
    </row>
    <row r="55" spans="1:18">
      <c r="C55" s="5">
        <f t="shared" ref="C55:I55" si="3">SUM(C3:C54)</f>
        <v>10</v>
      </c>
      <c r="D55" s="5">
        <f t="shared" si="3"/>
        <v>48</v>
      </c>
      <c r="E55" s="5">
        <f t="shared" si="3"/>
        <v>7</v>
      </c>
      <c r="F55" s="5">
        <f t="shared" si="3"/>
        <v>116</v>
      </c>
      <c r="G55" s="5">
        <f t="shared" si="3"/>
        <v>96</v>
      </c>
      <c r="H55" s="5">
        <f t="shared" si="3"/>
        <v>27</v>
      </c>
      <c r="I55" s="5">
        <f t="shared" si="3"/>
        <v>33</v>
      </c>
      <c r="J55" s="5"/>
    </row>
    <row r="56" spans="1:18">
      <c r="E56" s="58">
        <f>E55/$D55</f>
        <v>0.14583333333333334</v>
      </c>
      <c r="F56" s="5"/>
      <c r="G56" s="58">
        <f>G55/$F55</f>
        <v>0.82758620689655171</v>
      </c>
      <c r="H56" s="58">
        <f>H55/$F55</f>
        <v>0.23275862068965517</v>
      </c>
      <c r="I56" s="58">
        <f>I55/$F55</f>
        <v>0.28448275862068967</v>
      </c>
      <c r="J56" s="56"/>
    </row>
    <row r="57" spans="1:18">
      <c r="F57" s="48">
        <f>C55+D55+F55</f>
        <v>174</v>
      </c>
    </row>
    <row r="63" spans="1:18">
      <c r="H63" s="5"/>
    </row>
    <row r="64" spans="1:18">
      <c r="H64"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2" sqref="B2"/>
    </sheetView>
  </sheetViews>
  <sheetFormatPr defaultRowHeight="16.5"/>
  <cols>
    <col min="1" max="16384" width="9" style="51"/>
  </cols>
  <sheetData>
    <row r="1" spans="1:2">
      <c r="A1" s="51" t="s">
        <v>430</v>
      </c>
      <c r="B1" s="51" t="s">
        <v>431</v>
      </c>
    </row>
    <row r="2" spans="1:2">
      <c r="A2" s="51" t="s">
        <v>372</v>
      </c>
      <c r="B2" s="51" t="s">
        <v>426</v>
      </c>
    </row>
    <row r="3" spans="1:2">
      <c r="A3" s="51" t="s">
        <v>371</v>
      </c>
      <c r="B3" s="51" t="s">
        <v>429</v>
      </c>
    </row>
    <row r="5" spans="1:2">
      <c r="A5" s="51" t="s">
        <v>373</v>
      </c>
      <c r="B5" s="51" t="s">
        <v>427</v>
      </c>
    </row>
    <row r="6" spans="1:2">
      <c r="A6" s="51" t="s">
        <v>374</v>
      </c>
      <c r="B6" s="51" t="s">
        <v>428</v>
      </c>
    </row>
    <row r="8" spans="1:2">
      <c r="A8" s="51" t="s">
        <v>375</v>
      </c>
      <c r="B8" s="51" t="s">
        <v>382</v>
      </c>
    </row>
    <row r="12" spans="1:2">
      <c r="A12" t="s">
        <v>383</v>
      </c>
    </row>
    <row r="13" spans="1:2">
      <c r="A13" t="s">
        <v>384</v>
      </c>
    </row>
    <row r="14" spans="1:2">
      <c r="A14" t="s">
        <v>385</v>
      </c>
    </row>
    <row r="15" spans="1:2">
      <c r="A15" t="s">
        <v>377</v>
      </c>
    </row>
    <row r="16" spans="1:2">
      <c r="A16" t="s">
        <v>378</v>
      </c>
    </row>
    <row r="17" spans="1:1">
      <c r="A17" t="s">
        <v>380</v>
      </c>
    </row>
    <row r="18" spans="1:1">
      <c r="A18" t="s">
        <v>379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395</v>
      </c>
      <c r="J3" s="6" t="s">
        <v>2</v>
      </c>
      <c r="K3" s="6" t="s">
        <v>399</v>
      </c>
    </row>
    <row r="4" spans="1:12" ht="13.5" customHeight="1">
      <c r="A4" s="7" t="s">
        <v>94</v>
      </c>
      <c r="B4" s="7">
        <v>4</v>
      </c>
      <c r="C4" s="7">
        <v>1</v>
      </c>
      <c r="D4" s="6">
        <f>C4*B4</f>
        <v>4</v>
      </c>
      <c r="F4" s="10"/>
      <c r="G4" s="7" t="s">
        <v>386</v>
      </c>
      <c r="I4" s="6">
        <f>2+1</f>
        <v>3</v>
      </c>
      <c r="J4" s="6">
        <v>3</v>
      </c>
      <c r="K4" s="6">
        <f>I4-J4</f>
        <v>0</v>
      </c>
      <c r="L4" s="52">
        <v>2</v>
      </c>
    </row>
    <row r="5" spans="1:12" ht="13.5" customHeight="1">
      <c r="A5" s="7" t="s">
        <v>87</v>
      </c>
      <c r="B5" s="7">
        <v>5</v>
      </c>
      <c r="C5" s="7">
        <v>1</v>
      </c>
      <c r="D5" s="6">
        <f t="shared" ref="D5:D13" si="0">C5*B5</f>
        <v>5</v>
      </c>
      <c r="F5" s="11"/>
      <c r="G5" s="7" t="s">
        <v>388</v>
      </c>
      <c r="I5" s="6">
        <v>0</v>
      </c>
      <c r="J5" s="6">
        <v>2</v>
      </c>
      <c r="K5" s="6">
        <f t="shared" ref="K5:K13" si="1">I5-J5</f>
        <v>-2</v>
      </c>
      <c r="L5" s="6">
        <v>10</v>
      </c>
    </row>
    <row r="6" spans="1:12" ht="13.5" customHeight="1">
      <c r="A6" s="7" t="s">
        <v>363</v>
      </c>
      <c r="B6" s="7">
        <v>21</v>
      </c>
      <c r="C6" s="7">
        <v>1</v>
      </c>
      <c r="D6" s="6">
        <f t="shared" si="0"/>
        <v>21</v>
      </c>
      <c r="F6" s="11"/>
      <c r="G6" s="7" t="s">
        <v>387</v>
      </c>
      <c r="I6" s="6">
        <f>6+3</f>
        <v>9</v>
      </c>
      <c r="J6" s="6">
        <v>6</v>
      </c>
      <c r="K6" s="6">
        <f t="shared" si="1"/>
        <v>3</v>
      </c>
      <c r="L6" s="52">
        <v>3</v>
      </c>
    </row>
    <row r="7" spans="1:12" ht="13.5" customHeight="1">
      <c r="A7" s="7" t="s">
        <v>96</v>
      </c>
      <c r="B7" s="7">
        <v>10</v>
      </c>
      <c r="C7" s="7">
        <v>1</v>
      </c>
      <c r="D7" s="6">
        <f t="shared" si="0"/>
        <v>10</v>
      </c>
      <c r="F7" s="11"/>
      <c r="G7" s="7" t="s">
        <v>389</v>
      </c>
      <c r="I7" s="6">
        <f>1+1</f>
        <v>2</v>
      </c>
      <c r="J7" s="6">
        <v>3</v>
      </c>
      <c r="K7" s="6">
        <f t="shared" si="1"/>
        <v>-1</v>
      </c>
      <c r="L7" s="6">
        <v>0</v>
      </c>
    </row>
    <row r="8" spans="1:12" ht="13.5" customHeight="1">
      <c r="A8" s="7" t="s">
        <v>79</v>
      </c>
      <c r="B8" s="7">
        <v>10</v>
      </c>
      <c r="C8" s="7">
        <v>1</v>
      </c>
      <c r="D8" s="6">
        <f>C8*B8</f>
        <v>10</v>
      </c>
      <c r="F8" s="11"/>
      <c r="G8" s="7" t="s">
        <v>390</v>
      </c>
      <c r="I8" s="6">
        <f>1+3</f>
        <v>4</v>
      </c>
      <c r="J8" s="6">
        <v>3</v>
      </c>
      <c r="K8" s="6">
        <f t="shared" si="1"/>
        <v>1</v>
      </c>
      <c r="L8" s="52">
        <v>1</v>
      </c>
    </row>
    <row r="9" spans="1:12" ht="13.5" customHeight="1">
      <c r="A9" s="7" t="s">
        <v>359</v>
      </c>
      <c r="B9" s="7">
        <v>40</v>
      </c>
      <c r="C9" s="7">
        <v>1</v>
      </c>
      <c r="D9" s="6">
        <f t="shared" si="0"/>
        <v>40</v>
      </c>
      <c r="F9" s="11"/>
      <c r="G9" s="7" t="s">
        <v>391</v>
      </c>
      <c r="I9" s="6">
        <v>3</v>
      </c>
      <c r="J9" s="6">
        <v>3</v>
      </c>
      <c r="K9" s="6">
        <f t="shared" si="1"/>
        <v>0</v>
      </c>
      <c r="L9" s="42">
        <v>2</v>
      </c>
    </row>
    <row r="10" spans="1:12" ht="13.5" customHeight="1">
      <c r="A10" s="7" t="s">
        <v>89</v>
      </c>
      <c r="B10" s="7">
        <v>3</v>
      </c>
      <c r="C10" s="7">
        <v>2</v>
      </c>
      <c r="D10" s="6">
        <f t="shared" si="0"/>
        <v>6</v>
      </c>
      <c r="F10" s="11"/>
      <c r="G10" s="7" t="s">
        <v>392</v>
      </c>
      <c r="I10" s="6">
        <f>2+2</f>
        <v>4</v>
      </c>
      <c r="J10" s="6">
        <v>3</v>
      </c>
      <c r="K10" s="6">
        <f t="shared" si="1"/>
        <v>1</v>
      </c>
      <c r="L10" s="52">
        <v>1</v>
      </c>
    </row>
    <row r="11" spans="1:12" ht="13.5" customHeight="1">
      <c r="A11" s="7" t="s">
        <v>101</v>
      </c>
      <c r="B11" s="7">
        <v>7</v>
      </c>
      <c r="D11" s="6">
        <f t="shared" si="0"/>
        <v>0</v>
      </c>
      <c r="F11" s="11"/>
      <c r="G11" s="7" t="s">
        <v>396</v>
      </c>
      <c r="I11" s="6">
        <v>1</v>
      </c>
      <c r="J11" s="6">
        <v>3</v>
      </c>
      <c r="K11" s="6">
        <f t="shared" si="1"/>
        <v>-2</v>
      </c>
      <c r="L11" s="52">
        <v>1</v>
      </c>
    </row>
    <row r="12" spans="1:12" ht="13.5" customHeight="1">
      <c r="A12" s="7" t="s">
        <v>97</v>
      </c>
      <c r="B12" s="7">
        <v>10</v>
      </c>
      <c r="D12" s="6">
        <f t="shared" si="0"/>
        <v>0</v>
      </c>
      <c r="F12" s="11"/>
      <c r="G12" s="7" t="s">
        <v>393</v>
      </c>
      <c r="I12" s="6">
        <f>3+2</f>
        <v>5</v>
      </c>
      <c r="J12" s="6">
        <v>3</v>
      </c>
      <c r="K12" s="6">
        <f t="shared" si="1"/>
        <v>2</v>
      </c>
      <c r="L12" s="6">
        <v>0</v>
      </c>
    </row>
    <row r="13" spans="1:12" ht="13.5" customHeight="1">
      <c r="A13" s="7" t="s">
        <v>90</v>
      </c>
      <c r="B13" s="7">
        <v>5</v>
      </c>
      <c r="C13" s="7">
        <v>1</v>
      </c>
      <c r="D13" s="6">
        <f t="shared" si="0"/>
        <v>5</v>
      </c>
      <c r="F13" s="11"/>
      <c r="G13" s="7" t="s">
        <v>394</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381</v>
      </c>
      <c r="B16" s="7">
        <v>1.9</v>
      </c>
      <c r="C16" s="7">
        <v>2</v>
      </c>
      <c r="D16" s="6">
        <f>C16*B16</f>
        <v>3.8</v>
      </c>
      <c r="F16" s="11"/>
      <c r="G16" s="7" t="s">
        <v>397</v>
      </c>
      <c r="I16" s="6">
        <v>3</v>
      </c>
    </row>
    <row r="17" spans="1:15" ht="13.5" customHeight="1">
      <c r="A17" s="7" t="s">
        <v>84</v>
      </c>
      <c r="B17" s="7">
        <v>8</v>
      </c>
      <c r="C17" s="7">
        <v>0.3</v>
      </c>
      <c r="D17" s="6">
        <f>C17*B17</f>
        <v>2.4</v>
      </c>
      <c r="F17" s="11"/>
      <c r="G17" s="7" t="s">
        <v>398</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2018-01-19T01:37:59Z</dcterms:modified>
</cp:coreProperties>
</file>