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 name="hotel" sheetId="12" r:id="rId11"/>
  </sheets>
  <definedNames>
    <definedName name="sale_amount_by_date">#REF!</definedName>
    <definedName name="sale_amount_by_date_10">#REF!</definedName>
    <definedName name="sale_amount_by_date_3">#REF!</definedName>
    <definedName name="sale_amount_by_date_4">#REF!</definedName>
    <definedName name="sale_amount_by_month">#REF!</definedName>
    <definedName name="sale_amount_by_month_10">#REF!</definedName>
    <definedName name="sale_amount_by_month_3">#REF!</definedName>
    <definedName name="sale_amount_by_month_4">#REF!</definedName>
  </definedNames>
  <calcPr calcId="145621"/>
</workbook>
</file>

<file path=xl/calcChain.xml><?xml version="1.0" encoding="utf-8"?>
<calcChain xmlns="http://schemas.openxmlformats.org/spreadsheetml/2006/main">
  <c r="L127" i="8" l="1"/>
  <c r="L128" i="8" s="1"/>
  <c r="K127"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H129" i="8" l="1"/>
  <c r="B118" i="8"/>
  <c r="H131" i="8" l="1"/>
  <c r="H132" i="8" s="1"/>
  <c r="G127" i="8"/>
  <c r="H130" i="8" s="1"/>
  <c r="B102" i="8"/>
  <c r="B103" i="8"/>
  <c r="B104" i="8"/>
  <c r="B105" i="8"/>
  <c r="B106" i="8"/>
  <c r="B107" i="8"/>
  <c r="B108" i="8"/>
  <c r="B109" i="8"/>
  <c r="B110" i="8"/>
  <c r="B111" i="8"/>
  <c r="B112" i="8"/>
  <c r="B113" i="8"/>
  <c r="B114" i="8"/>
  <c r="B115" i="8"/>
  <c r="B116" i="8"/>
  <c r="B117" i="8"/>
  <c r="H133"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N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27" i="8" l="1"/>
  <c r="I127" i="8" l="1"/>
  <c r="N20" i="8" l="1"/>
  <c r="N19" i="8"/>
  <c r="J127" i="8" l="1"/>
  <c r="H127" i="8" l="1"/>
  <c r="R2" i="8" l="1"/>
  <c r="U7" i="8" l="1"/>
  <c r="V7" i="8" s="1"/>
  <c r="R7" i="8"/>
  <c r="U6" i="8"/>
  <c r="V6" i="8" s="1"/>
  <c r="R6" i="8"/>
  <c r="U5" i="8"/>
  <c r="V5" i="8" s="1"/>
  <c r="R5" i="8"/>
  <c r="U4" i="8"/>
  <c r="R4" i="8"/>
  <c r="U3" i="8"/>
  <c r="R3" i="8"/>
  <c r="U2" i="8"/>
  <c r="F127" i="8" l="1"/>
  <c r="K128" i="8" s="1"/>
  <c r="I128" i="8" l="1"/>
  <c r="J128" i="8"/>
  <c r="H128" i="8"/>
  <c r="C127" i="8"/>
  <c r="D127" i="8"/>
  <c r="E128"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O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F117" authorId="0">
      <text>
        <r>
          <rPr>
            <b/>
            <sz val="9"/>
            <color indexed="81"/>
            <rFont val="Tahoma"/>
            <family val="2"/>
          </rPr>
          <t>樹田157B</t>
        </r>
      </text>
    </comment>
    <comment ref="H117" authorId="0">
      <text>
        <r>
          <rPr>
            <b/>
            <sz val="9"/>
            <color indexed="81"/>
            <rFont val="Tahoma"/>
            <charset val="1"/>
          </rPr>
          <t>樹田54-14(5元包2)
樹田4-33(5元包5)
樹田22-12(5元包2)</t>
        </r>
      </text>
    </comment>
    <comment ref="J117" authorId="0">
      <text>
        <r>
          <rPr>
            <b/>
            <sz val="9"/>
            <color indexed="81"/>
            <rFont val="Tahoma"/>
            <charset val="1"/>
          </rPr>
          <t>樹田64*3(18次)</t>
        </r>
      </text>
    </comment>
    <comment ref="F118" authorId="0">
      <text>
        <r>
          <rPr>
            <b/>
            <sz val="9"/>
            <color indexed="81"/>
            <rFont val="Tahoma"/>
            <charset val="1"/>
          </rPr>
          <t>1元-&gt;5元</t>
        </r>
      </text>
    </comment>
    <comment ref="H118" authorId="0">
      <text>
        <r>
          <rPr>
            <b/>
            <sz val="9"/>
            <color indexed="81"/>
            <rFont val="Tahoma"/>
            <charset val="1"/>
          </rPr>
          <t>樹田34-28-29(5元包4)
樹田127B-7(5元包)
樹田69B-7-8(5元包)</t>
        </r>
      </text>
    </comment>
    <comment ref="H119" authorId="0">
      <text>
        <r>
          <rPr>
            <b/>
            <sz val="9"/>
            <color indexed="81"/>
            <rFont val="Tahoma"/>
            <charset val="1"/>
          </rPr>
          <t>樹田54-15(5元包2)
樹田116B-26-29.5(5元包4)
樹田68B-8(5元包)</t>
        </r>
      </text>
    </comment>
    <comment ref="F120" authorId="0">
      <text>
        <r>
          <rPr>
            <b/>
            <sz val="9"/>
            <color indexed="81"/>
            <rFont val="Tahoma"/>
            <family val="2"/>
          </rPr>
          <t>樹田158C</t>
        </r>
      </text>
    </comment>
    <comment ref="H121" authorId="0">
      <text>
        <r>
          <rPr>
            <b/>
            <sz val="9"/>
            <color indexed="81"/>
            <rFont val="Tahoma"/>
            <charset val="1"/>
          </rPr>
          <t>樹田2-7(5元包)
樹田147B-1-3.5(5元包)
樹田46-16-17(5元包2)</t>
        </r>
      </text>
    </comment>
    <comment ref="J121" authorId="0">
      <text>
        <r>
          <rPr>
            <b/>
            <sz val="9"/>
            <color indexed="81"/>
            <rFont val="Tahoma"/>
            <charset val="1"/>
          </rPr>
          <t>樹田45(0次)
樹田147B(0次)</t>
        </r>
      </text>
    </comment>
    <comment ref="H122" authorId="0">
      <text>
        <r>
          <rPr>
            <b/>
            <sz val="9"/>
            <color indexed="81"/>
            <rFont val="Tahoma"/>
            <charset val="1"/>
          </rPr>
          <t>樹田34-30-31(5元包5)
樹田4-34(5元包5)</t>
        </r>
      </text>
    </comment>
    <comment ref="J122" authorId="0">
      <text>
        <r>
          <rPr>
            <b/>
            <sz val="9"/>
            <color indexed="81"/>
            <rFont val="Tahoma"/>
            <charset val="1"/>
          </rPr>
          <t>樹田34*5(30次)(充6元)</t>
        </r>
      </text>
    </comment>
    <comment ref="H123" authorId="0">
      <text>
        <r>
          <rPr>
            <b/>
            <sz val="9"/>
            <color indexed="81"/>
            <rFont val="Tahoma"/>
            <charset val="1"/>
          </rPr>
          <t>樹田158C-1
樹田127B-8(5元包)
樹田4-35(5元包5)
樹田152B-1(5元包)
樹田19-3(5元包)
樹田74B-2-3.5(5元包)</t>
        </r>
      </text>
    </comment>
    <comment ref="J123" authorId="0">
      <text>
        <r>
          <rPr>
            <b/>
            <sz val="9"/>
            <color indexed="81"/>
            <rFont val="Tahoma"/>
            <charset val="1"/>
          </rPr>
          <t>樹田152B(0次)</t>
        </r>
      </text>
    </comment>
    <comment ref="H124" authorId="0">
      <text>
        <r>
          <rPr>
            <b/>
            <sz val="9"/>
            <color indexed="81"/>
            <rFont val="Tahoma"/>
            <charset val="1"/>
          </rPr>
          <t>樹田116B-30-31(5元包4)
樹田64-19-20(5元包3)
樹田82B-2(5元包)
樹田148B-2(5元包)</t>
        </r>
      </text>
    </comment>
    <comment ref="J124" authorId="0">
      <text>
        <r>
          <rPr>
            <b/>
            <sz val="9"/>
            <color indexed="81"/>
            <rFont val="Tahoma"/>
            <charset val="1"/>
          </rPr>
          <t>樹田82B(1次)
樹田148B(1次)</t>
        </r>
      </text>
    </comment>
    <comment ref="F125" authorId="0">
      <text>
        <r>
          <rPr>
            <b/>
            <sz val="9"/>
            <color indexed="81"/>
            <rFont val="Tahoma"/>
            <family val="2"/>
          </rPr>
          <t>樹田159C</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<sst xmlns="http://schemas.openxmlformats.org/spreadsheetml/2006/main" count="920" uniqueCount="521">
  <si>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</si>
  <si>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</si>
  <si>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</si>
  <si>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</si>
  <si>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</si>
  <si>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</si>
  <si>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</si>
  <si>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</si>
  <si>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</si>
  <si>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</si>
  <si>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</si>
  <si>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</si>
  <si>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</si>
  <si>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</si>
  <si>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</si>
  <si>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</si>
  <si>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</si>
  <si>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</si>
  <si>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</si>
  <si>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</si>
  <si>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</si>
  <si>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</si>
  <si>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</si>
  <si>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</si>
  <si>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</si>
  <si>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</si>
  <si>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</si>
  <si>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</si>
  <si>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</si>
  <si>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</si>
  <si>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</si>
  <si>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</si>
  <si>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</si>
  <si>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</si>
  <si>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</si>
  <si>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</si>
  <si>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</si>
  <si>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</si>
  <si>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</si>
  <si>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</si>
  <si>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</si>
  <si>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</si>
  <si>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</si>
  <si>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</si>
  <si>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</si>
  <si>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</si>
  <si>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</si>
  <si>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</si>
  <si>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</si>
  <si>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</si>
  <si>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</si>
  <si>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</si>
  <si>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</si>
  <si>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</si>
  <si>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</si>
  <si>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</si>
  <si>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</si>
  <si>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</si>
  <si>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</si>
  <si>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</si>
  <si>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</si>
  <si>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</si>
  <si>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</si>
  <si>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</si>
  <si>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</si>
  <si>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</si>
  <si>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</si>
  <si>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</si>
  <si>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</si>
  <si>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</si>
  <si>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</si>
  <si>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</si>
  <si>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</si>
  <si>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</si>
  <si>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</si>
  <si>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</si>
  <si>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</si>
  <si>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</si>
  <si>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</si>
  <si>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</si>
  <si>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</si>
  <si>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</si>
  <si>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</si>
  <si>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</si>
  <si>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</si>
  <si>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</si>
  <si>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</si>
  <si>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</si>
  <si>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</si>
  <si>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</si>
  <si>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</si>
  <si>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</si>
  <si>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</si>
  <si>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</si>
  <si>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</si>
  <si>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</si>
  <si>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</si>
  <si>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</si>
  <si>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</si>
  <si>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</si>
  <si>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</si>
  <si>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</si>
  <si>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</si>
  <si>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</si>
  <si>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</si>
  <si>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</si>
  <si>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</si>
  <si>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</si>
  <si>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</si>
  <si>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</si>
  <si>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</si>
  <si>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</si>
  <si>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</si>
  <si>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</si>
  <si>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</si>
  <si>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</si>
  <si>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</si>
  <si>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</si>
  <si>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</si>
  <si>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</si>
  <si>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</si>
  <si>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</si>
  <si>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</si>
  <si>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</si>
  <si>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</si>
  <si>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</si>
  <si>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</si>
  <si>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</si>
  <si>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</si>
  <si>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</si>
  <si>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</si>
  <si>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</si>
  <si>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</si>
  <si>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</si>
  <si>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</si>
  <si>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</si>
  <si>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</si>
  <si>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</si>
  <si>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</si>
  <si>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</si>
  <si>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</si>
  <si>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</si>
  <si>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</si>
  <si>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</si>
  <si>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</si>
  <si>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</si>
  <si>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</si>
  <si>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</si>
  <si>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</si>
  <si>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</si>
  <si>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</si>
  <si>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</si>
  <si>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</si>
  <si>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</si>
  <si>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</si>
  <si>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</si>
  <si>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</si>
  <si>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</si>
  <si>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</si>
  <si>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</si>
  <si>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</si>
  <si>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</si>
  <si>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</si>
  <si>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</si>
  <si>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</si>
  <si>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</si>
  <si>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</si>
  <si>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</si>
  <si>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</si>
  <si>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</si>
  <si>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</si>
  <si>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</si>
  <si>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</si>
  <si>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</si>
  <si>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</si>
  <si>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</si>
  <si>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</si>
  <si>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</si>
  <si>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</si>
  <si>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</si>
  <si>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</si>
  <si>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</si>
  <si>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</si>
  <si>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</si>
  <si>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</si>
  <si>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</si>
  <si>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</si>
  <si>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</si>
  <si>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</si>
  <si>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</si>
  <si>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</si>
  <si>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</si>
  <si>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</si>
  <si>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</si>
  <si>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</si>
  <si>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</si>
  <si>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</si>
  <si>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</si>
  <si>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</si>
  <si>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</si>
  <si>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</si>
  <si>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</si>
  <si>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</si>
  <si>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</si>
  <si>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</si>
  <si>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</si>
  <si>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</si>
  <si>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</si>
  <si>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</si>
  <si>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</si>
  <si>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</si>
  <si>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</si>
  <si>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</si>
  <si>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</si>
  <si>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</si>
  <si>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</si>
  <si>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</si>
  <si>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</si>
  <si>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</si>
  <si>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</si>
  <si>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</si>
  <si>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</si>
  <si>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</si>
  <si>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</si>
  <si>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</si>
  <si>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</si>
  <si>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</si>
  <si>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</si>
  <si>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</si>
  <si>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</si>
  <si>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</si>
  <si>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</si>
  <si>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</si>
  <si>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</si>
  <si>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</si>
  <si>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</si>
  <si>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</si>
  <si>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</si>
  <si>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</si>
  <si>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</si>
  <si>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</si>
  <si>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</si>
  <si>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</si>
  <si>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</si>
  <si>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</si>
  <si>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</si>
  <si>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</si>
  <si>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</si>
  <si>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</si>
  <si>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</si>
  <si>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</si>
  <si>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</si>
  <si>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</si>
  <si>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</si>
  <si>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</si>
  <si>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</si>
  <si>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</si>
  <si>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</si>
  <si>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</si>
  <si>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</si>
  <si>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</si>
  <si>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</si>
  <si>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</si>
  <si>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</si>
  <si>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</si>
  <si>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</si>
  <si>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</si>
  <si>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</si>
  <si>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</si>
  <si>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</si>
  <si>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</si>
  <si>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</si>
  <si>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</si>
  <si>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</si>
  <si>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</si>
  <si>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</si>
  <si>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</si>
  <si>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</si>
  <si>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</si>
  <si>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</si>
  <si>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</si>
  <si>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</si>
  <si>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</si>
  <si>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</si>
  <si>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</si>
  <si>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</si>
  <si>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</si>
  <si>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</si>
  <si>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</si>
  <si>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</si>
  <si>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</si>
  <si>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</si>
  <si>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</si>
  <si>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</si>
  <si>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</si>
  <si>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</si>
  <si>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</si>
  <si>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</si>
  <si>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</si>
  <si>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</si>
  <si>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</si>
  <si>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</si>
  <si>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</si>
  <si>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</si>
  <si>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</si>
  <si>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</si>
  <si>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</si>
  <si>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</si>
  <si>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</si>
  <si>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</si>
  <si>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</si>
  <si>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</si>
  <si>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</si>
  <si>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</si>
  <si>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</si>
  <si>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</si>
  <si>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</si>
  <si>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</si>
  <si>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</si>
  <si>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</si>
  <si>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</si>
  <si>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</si>
  <si>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</si>
  <si>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</si>
  <si>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</si>
  <si>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</si>
  <si>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</si>
  <si>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</si>
  <si>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</si>
  <si>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</si>
  <si>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</si>
  <si>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</si>
  <si>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</si>
  <si>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</si>
  <si>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</si>
  <si>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</si>
  <si>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</si>
  <si>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</si>
  <si>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</si>
  <si>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</si>
  <si>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</si>
  <si>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</si>
  <si>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</si>
  <si>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</si>
  <si>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</si>
  <si>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</si>
  <si>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</si>
  <si>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</si>
  <si>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</si>
  <si>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</si>
  <si>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</si>
  <si>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</si>
  <si>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</si>
  <si>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</si>
  <si>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</si>
  <si>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</si>
  <si>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</si>
  <si>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</si>
  <si>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</si>
  <si>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</si>
  <si>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</si>
  <si>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</si>
  <si>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</si>
  <si>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</si>
  <si>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</si>
  <si>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</si>
  <si>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</si>
  <si>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</si>
  <si>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</si>
  <si>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</si>
  <si>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</si>
  <si>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</si>
  <si>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</si>
  <si>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</si>
  <si>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</si>
  <si>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</si>
  <si>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</si>
  <si>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</si>
  <si>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</si>
  <si>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</si>
  <si>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</si>
  <si>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</si>
  <si>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</si>
  <si>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</si>
  <si>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</si>
  <si>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</si>
  <si>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</si>
  <si>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</si>
  <si>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</si>
  <si>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</si>
  <si>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</si>
  <si>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</si>
  <si>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</si>
  <si>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</si>
  <si>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</si>
  <si>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</si>
  <si>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</si>
  <si>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</si>
  <si>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</si>
  <si>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</si>
  <si>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</si>
  <si>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</si>
  <si>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</si>
  <si>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</si>
  <si>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</si>
  <si>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</si>
  <si>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</si>
  <si>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</si>
  <si>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</si>
  <si>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</si>
  <si>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</si>
  <si>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</si>
  <si>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</si>
  <si>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</si>
  <si>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</si>
  <si>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</si>
  <si>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</si>
  <si>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樹田去重</t>
  </si>
  <si>
    <t>樹田5元包</t>
  </si>
  <si>
    <t>廈崗5元包</t>
  </si>
  <si>
    <t>烏沙1元</t>
  </si>
  <si>
    <t>廈崗1元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</si>
  <si>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</si>
  <si>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</si>
  <si>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</si>
  <si>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</si>
  <si>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</si>
  <si>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</si>
  <si>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</si>
  <si>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</si>
  <si>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</si>
  <si>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</si>
  <si>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</si>
  <si>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</si>
  <si>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</si>
  <si>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</si>
  <si>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</si>
  <si>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</si>
  <si>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</si>
  <si>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</si>
  <si>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</si>
  <si>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</si>
  <si>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</si>
  <si>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</si>
  <si>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</si>
  <si>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</si>
  <si>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</si>
  <si>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</si>
  <si>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</si>
  <si>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</si>
  <si>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</si>
  <si>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</si>
  <si>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</si>
  <si>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</si>
  <si>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</si>
  <si>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</si>
  <si>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</si>
  <si>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</si>
  <si>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</si>
  <si>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</si>
  <si>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</si>
  <si>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</si>
  <si>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</si>
  <si>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</si>
  <si>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</si>
  <si>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</si>
  <si>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</si>
  <si>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</si>
  <si>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</si>
  <si>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</si>
  <si>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</si>
  <si>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</si>
  <si>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</si>
  <si>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</si>
  <si>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</si>
  <si>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</si>
  <si>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</si>
  <si>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</si>
  <si>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</si>
  <si>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</si>
  <si>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</si>
  <si>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</si>
  <si>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</si>
  <si>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</si>
  <si>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</si>
  <si>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</si>
  <si>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</si>
  <si>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</si>
  <si>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</si>
  <si>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</si>
  <si>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</si>
  <si>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</si>
  <si>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</si>
  <si>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</si>
  <si>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</si>
  <si>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</si>
  <si>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</si>
  <si>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</si>
  <si>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</si>
  <si>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</si>
  <si>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</si>
  <si>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</si>
  <si>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</si>
  <si>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</si>
  <si>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</si>
  <si>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</si>
  <si>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</si>
  <si>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</si>
  <si>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</si>
  <si>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</si>
  <si>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</si>
  <si>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</si>
  <si>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</si>
  <si>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</si>
  <si>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</si>
  <si>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</si>
  <si>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</si>
  <si>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</si>
  <si>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</si>
  <si>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樹田1包</t>
  </si>
  <si>
    <t>樹田2包</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</si>
</sst>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5">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0" fontId="0" fillId="0" borderId="0" xfId="0" applyAlignment="1">
      <alignment horizontal="right"/>
    </xf>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V136"/>
  <sheetViews>
    <sheetView tabSelected="1" workbookViewId="0">
      <pane ySplit="1" topLeftCell="A115" activePane="bottomLeft" state="frozen"/>
      <selection pane="bottomLeft" activeCell="J112" sqref="J112"/>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3" width="10.375" customWidth="1"/>
    <col min="14" max="16" width="9" style="5"/>
    <col min="19" max="19" width="11.875" bestFit="1" customWidth="1"/>
    <col min="23" max="23" width="16.875" customWidth="1"/>
  </cols>
  <sheetData>
    <row r="1" spans="1:22">
      <c r="C1" s="5" t="s">
        <v>420</v>
      </c>
      <c r="D1" s="5" t="s">
        <v>421</v>
      </c>
      <c r="E1" s="5" t="s">
        <v>419</v>
      </c>
      <c r="F1" s="5" t="s">
        <v>518</v>
      </c>
      <c r="G1" s="5" t="s">
        <v>448</v>
      </c>
      <c r="H1" s="5" t="s">
        <v>447</v>
      </c>
      <c r="I1" s="5" t="s">
        <v>417</v>
      </c>
      <c r="J1" s="5" t="s">
        <v>418</v>
      </c>
      <c r="K1" s="5" t="s">
        <v>519</v>
      </c>
      <c r="L1" s="5" t="s">
        <v>520</v>
      </c>
      <c r="M1" s="5" t="s">
        <v>424</v>
      </c>
      <c r="N1" s="5" t="s">
        <v>365</v>
      </c>
      <c r="O1" s="5" t="s">
        <v>366</v>
      </c>
      <c r="P1" s="5" t="s">
        <v>367</v>
      </c>
      <c r="R1" s="5" t="s">
        <v>369</v>
      </c>
      <c r="S1" s="5" t="s">
        <v>1</v>
      </c>
      <c r="T1" s="5" t="s">
        <v>368</v>
      </c>
      <c r="U1" s="5" t="s">
        <v>3</v>
      </c>
      <c r="V1" s="5" t="s">
        <v>370</v>
      </c>
    </row>
    <row r="2" spans="1:22">
      <c r="A2" s="5" t="s">
        <v>364</v>
      </c>
      <c r="C2" s="43">
        <v>43050</v>
      </c>
      <c r="D2" s="43">
        <v>43070</v>
      </c>
      <c r="E2" s="43"/>
      <c r="F2" s="43">
        <v>43083</v>
      </c>
      <c r="G2" s="43"/>
      <c r="H2" s="43"/>
      <c r="I2" s="43"/>
      <c r="J2" s="43">
        <v>43089</v>
      </c>
      <c r="K2" s="43">
        <v>43089</v>
      </c>
      <c r="L2" s="43">
        <v>43089</v>
      </c>
      <c r="M2" s="43"/>
      <c r="N2" s="5">
        <v>1</v>
      </c>
      <c r="P2" s="5">
        <v>1</v>
      </c>
      <c r="R2">
        <f>S2/S$2</f>
        <v>1</v>
      </c>
      <c r="S2">
        <v>0.4</v>
      </c>
      <c r="T2">
        <v>1</v>
      </c>
      <c r="U2">
        <f>S2*T2</f>
        <v>0.4</v>
      </c>
    </row>
    <row r="3" spans="1:22">
      <c r="A3" s="43">
        <v>43069</v>
      </c>
      <c r="B3" s="57">
        <f>WEEKDAY(A3)</f>
        <v>5</v>
      </c>
      <c r="C3" s="45">
        <v>5</v>
      </c>
      <c r="N3" s="46">
        <v>3</v>
      </c>
      <c r="O3" s="46">
        <v>2</v>
      </c>
      <c r="P3" s="46"/>
      <c r="R3">
        <f>S3/S$2</f>
        <v>0.74999999999999989</v>
      </c>
      <c r="S3">
        <v>0.3</v>
      </c>
      <c r="T3">
        <v>3</v>
      </c>
      <c r="U3">
        <f t="shared" ref="U3:U7" si="0">S3*T3</f>
        <v>0.89999999999999991</v>
      </c>
    </row>
    <row r="4" spans="1:22">
      <c r="A4" s="43">
        <v>43070</v>
      </c>
      <c r="B4" s="57">
        <f t="shared" ref="B4:B54" si="1">WEEKDAY(A4)</f>
        <v>6</v>
      </c>
      <c r="D4" s="45"/>
      <c r="N4" s="5">
        <v>3</v>
      </c>
      <c r="O4" s="5">
        <v>4</v>
      </c>
      <c r="R4">
        <f>S4/S$2</f>
        <v>0.65</v>
      </c>
      <c r="S4">
        <v>0.26</v>
      </c>
      <c r="T4">
        <v>5</v>
      </c>
      <c r="U4">
        <f t="shared" si="0"/>
        <v>1.3</v>
      </c>
    </row>
    <row r="5" spans="1:22">
      <c r="A5" s="43">
        <v>43071</v>
      </c>
      <c r="B5" s="57">
        <f t="shared" si="1"/>
        <v>7</v>
      </c>
      <c r="N5" s="5">
        <v>4</v>
      </c>
      <c r="P5" s="5">
        <v>2</v>
      </c>
      <c r="R5">
        <f t="shared" ref="R5:R7" si="2">S5/S$2</f>
        <v>0.57499999999999996</v>
      </c>
      <c r="S5">
        <v>0.23</v>
      </c>
      <c r="T5">
        <v>50</v>
      </c>
      <c r="U5">
        <f t="shared" si="0"/>
        <v>11.5</v>
      </c>
      <c r="V5" s="49">
        <f>U5/3</f>
        <v>3.8333333333333335</v>
      </c>
    </row>
    <row r="6" spans="1:22">
      <c r="A6" s="43">
        <v>43072</v>
      </c>
      <c r="B6" s="57">
        <f t="shared" si="1"/>
        <v>1</v>
      </c>
      <c r="C6" s="5">
        <v>1</v>
      </c>
      <c r="N6" s="5">
        <v>5</v>
      </c>
      <c r="O6" s="5">
        <v>3</v>
      </c>
      <c r="R6">
        <f t="shared" si="2"/>
        <v>0.52499999999999991</v>
      </c>
      <c r="S6">
        <v>0.21</v>
      </c>
      <c r="T6">
        <v>100</v>
      </c>
      <c r="U6">
        <f t="shared" si="0"/>
        <v>21</v>
      </c>
      <c r="V6" s="49">
        <f>U6/6</f>
        <v>3.5</v>
      </c>
    </row>
    <row r="7" spans="1:22">
      <c r="A7" s="43">
        <v>43073</v>
      </c>
      <c r="B7" s="57">
        <f t="shared" si="1"/>
        <v>2</v>
      </c>
      <c r="N7" s="5">
        <v>6</v>
      </c>
      <c r="P7" s="5">
        <v>3</v>
      </c>
      <c r="R7">
        <f t="shared" si="2"/>
        <v>0.47499999999999998</v>
      </c>
      <c r="S7">
        <v>0.19</v>
      </c>
      <c r="T7">
        <v>200</v>
      </c>
      <c r="U7">
        <f t="shared" si="0"/>
        <v>38</v>
      </c>
      <c r="V7" s="49">
        <f>U7/11</f>
        <v>3.4545454545454546</v>
      </c>
    </row>
    <row r="8" spans="1:22">
      <c r="A8" s="43">
        <v>43074</v>
      </c>
      <c r="B8" s="57">
        <f t="shared" si="1"/>
        <v>3</v>
      </c>
      <c r="N8" s="5">
        <v>7</v>
      </c>
      <c r="P8" s="5">
        <v>4</v>
      </c>
    </row>
    <row r="9" spans="1:22">
      <c r="A9" s="43">
        <v>43075</v>
      </c>
      <c r="B9" s="57">
        <f t="shared" si="1"/>
        <v>4</v>
      </c>
      <c r="D9" s="5">
        <v>8</v>
      </c>
      <c r="N9" s="5">
        <v>8</v>
      </c>
      <c r="P9" s="5">
        <v>5</v>
      </c>
    </row>
    <row r="10" spans="1:22">
      <c r="A10" s="43">
        <v>43076</v>
      </c>
      <c r="B10" s="57">
        <f t="shared" si="1"/>
        <v>5</v>
      </c>
      <c r="N10" s="5">
        <v>25</v>
      </c>
      <c r="O10" s="5">
        <v>9</v>
      </c>
    </row>
    <row r="11" spans="1:22">
      <c r="A11" s="43">
        <v>43077</v>
      </c>
      <c r="B11" s="57">
        <f t="shared" si="1"/>
        <v>6</v>
      </c>
      <c r="D11" s="5">
        <v>6</v>
      </c>
    </row>
    <row r="12" spans="1:22">
      <c r="A12" s="43">
        <v>43078</v>
      </c>
      <c r="B12" s="57">
        <f t="shared" si="1"/>
        <v>7</v>
      </c>
      <c r="D12" s="5">
        <v>1</v>
      </c>
      <c r="N12"/>
      <c r="O12"/>
      <c r="P12"/>
    </row>
    <row r="13" spans="1:22">
      <c r="A13" s="43">
        <v>43079</v>
      </c>
      <c r="B13" s="57">
        <f t="shared" si="1"/>
        <v>1</v>
      </c>
      <c r="C13" s="5">
        <v>1</v>
      </c>
      <c r="D13" s="5">
        <v>9</v>
      </c>
      <c r="N13"/>
      <c r="O13"/>
      <c r="P13"/>
    </row>
    <row r="14" spans="1:22">
      <c r="A14" s="43">
        <v>43080</v>
      </c>
      <c r="B14" s="57">
        <f t="shared" si="1"/>
        <v>2</v>
      </c>
      <c r="D14" s="5">
        <v>2</v>
      </c>
      <c r="N14"/>
      <c r="O14"/>
      <c r="P14"/>
    </row>
    <row r="15" spans="1:22">
      <c r="A15" s="43">
        <v>43081</v>
      </c>
      <c r="B15" s="57">
        <f t="shared" si="1"/>
        <v>3</v>
      </c>
      <c r="D15" s="5">
        <v>1</v>
      </c>
      <c r="N15"/>
      <c r="O15"/>
      <c r="P15"/>
    </row>
    <row r="16" spans="1:22">
      <c r="A16" s="43">
        <v>43082</v>
      </c>
      <c r="B16" s="57">
        <f t="shared" si="1"/>
        <v>4</v>
      </c>
      <c r="D16" s="5">
        <v>1</v>
      </c>
      <c r="N16"/>
      <c r="O16"/>
      <c r="P16"/>
    </row>
    <row r="17" spans="1:21">
      <c r="A17" s="43">
        <v>43083</v>
      </c>
      <c r="B17" s="57">
        <f t="shared" si="1"/>
        <v>5</v>
      </c>
      <c r="D17" s="5">
        <v>4</v>
      </c>
      <c r="F17" s="45">
        <v>16</v>
      </c>
      <c r="G17" s="47"/>
      <c r="H17" s="47"/>
      <c r="I17" s="47"/>
      <c r="J17" s="47"/>
      <c r="K17" s="47"/>
      <c r="L17" s="47"/>
      <c r="M17" s="47"/>
      <c r="N17"/>
      <c r="O17"/>
      <c r="P17"/>
    </row>
    <row r="18" spans="1:21">
      <c r="A18" s="43">
        <v>43084</v>
      </c>
      <c r="B18" s="57">
        <f t="shared" si="1"/>
        <v>6</v>
      </c>
      <c r="F18" s="47">
        <v>37</v>
      </c>
      <c r="G18" s="47"/>
      <c r="H18" s="47"/>
      <c r="I18" s="47"/>
      <c r="J18" s="47"/>
      <c r="K18" s="47"/>
      <c r="L18" s="47"/>
      <c r="M18" s="47"/>
      <c r="N18" t="s">
        <v>375</v>
      </c>
    </row>
    <row r="19" spans="1:21">
      <c r="A19" s="43">
        <v>43085</v>
      </c>
      <c r="B19" s="57">
        <f t="shared" si="1"/>
        <v>7</v>
      </c>
      <c r="F19" s="47">
        <v>7</v>
      </c>
      <c r="G19" s="47"/>
      <c r="H19" s="47"/>
      <c r="I19" s="47"/>
      <c r="J19" s="47"/>
      <c r="K19" s="47"/>
      <c r="L19" s="47"/>
      <c r="M19" s="47"/>
      <c r="N19">
        <f>37*40*15</f>
        <v>22200</v>
      </c>
    </row>
    <row r="20" spans="1:21">
      <c r="A20" s="43">
        <v>43086</v>
      </c>
      <c r="B20" s="57">
        <f t="shared" si="1"/>
        <v>1</v>
      </c>
      <c r="F20" s="47">
        <v>3</v>
      </c>
      <c r="G20" s="47"/>
      <c r="H20" s="47">
        <v>2</v>
      </c>
      <c r="I20" s="47">
        <v>2</v>
      </c>
      <c r="J20" s="47"/>
      <c r="K20" s="47"/>
      <c r="L20" s="47"/>
      <c r="M20" s="47"/>
      <c r="N20">
        <f>37*18*12</f>
        <v>7992</v>
      </c>
    </row>
    <row r="21" spans="1:21">
      <c r="A21" s="43">
        <v>43087</v>
      </c>
      <c r="B21" s="57">
        <f t="shared" si="1"/>
        <v>2</v>
      </c>
      <c r="F21" s="47"/>
      <c r="G21" s="47"/>
      <c r="H21" s="47">
        <v>2</v>
      </c>
      <c r="I21" s="47">
        <v>1</v>
      </c>
      <c r="J21" s="47"/>
      <c r="K21" s="47"/>
      <c r="L21" s="47"/>
      <c r="M21" s="47"/>
      <c r="N21" t="s">
        <v>398</v>
      </c>
    </row>
    <row r="22" spans="1:21">
      <c r="A22" s="43">
        <v>43088</v>
      </c>
      <c r="B22" s="57">
        <f t="shared" si="1"/>
        <v>3</v>
      </c>
      <c r="F22" s="47"/>
      <c r="G22" s="47"/>
      <c r="H22" s="47">
        <v>5</v>
      </c>
      <c r="I22" s="47">
        <v>5</v>
      </c>
      <c r="J22" s="47"/>
      <c r="K22" s="47"/>
      <c r="L22" s="47"/>
      <c r="M22" s="47"/>
      <c r="O22" t="s">
        <v>399</v>
      </c>
      <c r="R22" s="48"/>
      <c r="U22" s="48"/>
    </row>
    <row r="23" spans="1:21">
      <c r="A23" s="43">
        <v>43089</v>
      </c>
      <c r="B23" s="57">
        <f t="shared" si="1"/>
        <v>4</v>
      </c>
      <c r="C23" s="5">
        <v>1</v>
      </c>
      <c r="D23" s="5">
        <v>1</v>
      </c>
      <c r="F23" s="47"/>
      <c r="G23" s="47"/>
      <c r="H23" s="47">
        <v>2</v>
      </c>
      <c r="I23" s="47">
        <v>2</v>
      </c>
      <c r="J23" s="55">
        <v>3</v>
      </c>
      <c r="K23" s="55">
        <v>3</v>
      </c>
      <c r="L23" s="55"/>
      <c r="M23" s="47"/>
      <c r="R23" s="48"/>
      <c r="U23" s="48"/>
    </row>
    <row r="24" spans="1:21">
      <c r="A24" s="43">
        <v>43090</v>
      </c>
      <c r="B24" s="57">
        <f t="shared" si="1"/>
        <v>5</v>
      </c>
      <c r="F24" s="47"/>
      <c r="G24" s="47"/>
      <c r="H24" s="47">
        <v>1</v>
      </c>
      <c r="I24" s="47"/>
      <c r="J24" s="47"/>
      <c r="K24" s="47"/>
      <c r="L24" s="47"/>
      <c r="M24" s="47"/>
      <c r="R24" s="48"/>
      <c r="U24" s="48"/>
    </row>
    <row r="25" spans="1:21">
      <c r="A25" s="43">
        <v>43091</v>
      </c>
      <c r="B25" s="57">
        <f t="shared" si="1"/>
        <v>6</v>
      </c>
      <c r="F25" s="47"/>
      <c r="G25" s="47"/>
      <c r="H25" s="47">
        <v>5</v>
      </c>
      <c r="I25" s="47">
        <v>2</v>
      </c>
      <c r="J25" s="47">
        <v>4</v>
      </c>
      <c r="K25" s="47">
        <v>4</v>
      </c>
      <c r="L25" s="47"/>
      <c r="M25" s="47"/>
      <c r="R25" s="48"/>
      <c r="U25" s="48"/>
    </row>
    <row r="26" spans="1:21">
      <c r="A26" s="43">
        <v>43092</v>
      </c>
      <c r="B26" s="57">
        <f t="shared" si="1"/>
        <v>7</v>
      </c>
      <c r="D26" s="5">
        <v>1</v>
      </c>
      <c r="F26" s="47"/>
      <c r="G26" s="47"/>
      <c r="H26" s="47">
        <v>4</v>
      </c>
      <c r="I26" s="47">
        <v>1</v>
      </c>
      <c r="J26" s="47">
        <v>2</v>
      </c>
      <c r="K26" s="47">
        <v>2</v>
      </c>
      <c r="L26" s="47"/>
      <c r="M26" s="47"/>
      <c r="R26" s="48"/>
      <c r="U26" s="48"/>
    </row>
    <row r="27" spans="1:21">
      <c r="A27" s="43">
        <v>43093</v>
      </c>
      <c r="B27" s="57">
        <f t="shared" si="1"/>
        <v>1</v>
      </c>
      <c r="F27" s="47">
        <v>1</v>
      </c>
      <c r="G27" s="47"/>
      <c r="H27" s="47">
        <v>3</v>
      </c>
      <c r="I27" s="47">
        <v>1</v>
      </c>
      <c r="J27" s="47">
        <v>1</v>
      </c>
      <c r="K27" s="47">
        <v>1</v>
      </c>
      <c r="L27" s="47"/>
      <c r="M27" s="47"/>
      <c r="O27" s="5" t="s">
        <v>400</v>
      </c>
      <c r="P27" s="5" t="s">
        <v>401</v>
      </c>
      <c r="Q27" t="s">
        <v>402</v>
      </c>
      <c r="R27" t="s">
        <v>403</v>
      </c>
      <c r="S27" t="s">
        <v>405</v>
      </c>
      <c r="T27" t="s">
        <v>406</v>
      </c>
    </row>
    <row r="28" spans="1:21">
      <c r="A28" s="43">
        <v>43094</v>
      </c>
      <c r="B28" s="57">
        <f t="shared" si="1"/>
        <v>2</v>
      </c>
      <c r="F28" s="47"/>
      <c r="G28" s="47"/>
      <c r="H28" s="47">
        <v>2</v>
      </c>
      <c r="I28" s="47"/>
      <c r="J28" s="47"/>
      <c r="K28" s="47"/>
      <c r="L28" s="47"/>
      <c r="M28" s="47"/>
      <c r="R28" t="s">
        <v>404</v>
      </c>
    </row>
    <row r="29" spans="1:21">
      <c r="A29" s="43">
        <v>43095</v>
      </c>
      <c r="B29" s="57">
        <f t="shared" si="1"/>
        <v>3</v>
      </c>
      <c r="F29" s="47"/>
      <c r="G29" s="47"/>
      <c r="H29" s="47">
        <v>4</v>
      </c>
      <c r="I29" s="47"/>
      <c r="J29" s="47">
        <v>2</v>
      </c>
      <c r="K29" s="47">
        <v>2</v>
      </c>
      <c r="L29" s="47"/>
      <c r="M29" s="47"/>
      <c r="O29" s="5" t="s">
        <v>407</v>
      </c>
      <c r="P29" s="52">
        <v>42862</v>
      </c>
      <c r="Q29">
        <v>100</v>
      </c>
      <c r="R29">
        <v>10</v>
      </c>
      <c r="S29" t="s">
        <v>408</v>
      </c>
      <c r="T29" s="53">
        <v>42739</v>
      </c>
    </row>
    <row r="30" spans="1:21">
      <c r="A30" s="43">
        <v>43096</v>
      </c>
      <c r="B30" s="57">
        <f t="shared" si="1"/>
        <v>4</v>
      </c>
      <c r="E30" s="47">
        <v>2</v>
      </c>
      <c r="F30" s="55">
        <v>6</v>
      </c>
      <c r="G30" s="47"/>
      <c r="H30" s="47"/>
      <c r="I30" s="47"/>
      <c r="J30" s="47">
        <v>5</v>
      </c>
      <c r="K30" s="47">
        <v>5</v>
      </c>
      <c r="L30" s="47"/>
      <c r="M30" s="47"/>
      <c r="O30" s="5" t="s">
        <v>409</v>
      </c>
      <c r="P30" s="52">
        <v>42862</v>
      </c>
      <c r="Q30">
        <v>100</v>
      </c>
      <c r="R30">
        <v>19</v>
      </c>
      <c r="S30" t="s">
        <v>410</v>
      </c>
      <c r="T30" s="53">
        <v>42739</v>
      </c>
    </row>
    <row r="31" spans="1:21">
      <c r="A31" s="43">
        <v>43097</v>
      </c>
      <c r="B31" s="57">
        <f t="shared" si="1"/>
        <v>5</v>
      </c>
      <c r="E31" s="47"/>
      <c r="F31" s="47">
        <v>7</v>
      </c>
      <c r="G31" s="47"/>
      <c r="H31" s="47">
        <v>6</v>
      </c>
      <c r="I31" s="47">
        <v>1</v>
      </c>
      <c r="J31" s="47">
        <v>4</v>
      </c>
      <c r="K31" s="47">
        <v>4</v>
      </c>
      <c r="L31" s="47"/>
      <c r="M31" s="47"/>
      <c r="O31" s="5" t="s">
        <v>411</v>
      </c>
      <c r="P31" s="52">
        <v>42862</v>
      </c>
      <c r="Q31">
        <v>100</v>
      </c>
      <c r="R31">
        <v>35</v>
      </c>
      <c r="S31" t="s">
        <v>412</v>
      </c>
      <c r="T31" s="53">
        <v>42798</v>
      </c>
    </row>
    <row r="32" spans="1:21">
      <c r="A32" s="43">
        <v>43098</v>
      </c>
      <c r="B32" s="57">
        <f t="shared" si="1"/>
        <v>6</v>
      </c>
      <c r="E32" s="47"/>
      <c r="F32" s="47">
        <v>4</v>
      </c>
      <c r="G32" s="47"/>
      <c r="H32" s="47"/>
      <c r="I32" s="47"/>
      <c r="J32" s="47"/>
      <c r="K32" s="47"/>
      <c r="L32" s="47"/>
      <c r="M32" s="47"/>
      <c r="O32" s="5" t="s">
        <v>413</v>
      </c>
      <c r="P32" s="5" t="s">
        <v>414</v>
      </c>
      <c r="Q32">
        <v>100</v>
      </c>
      <c r="R32">
        <v>50</v>
      </c>
      <c r="S32" t="s">
        <v>415</v>
      </c>
      <c r="T32" s="53">
        <v>42798</v>
      </c>
    </row>
    <row r="33" spans="1:21">
      <c r="A33" s="43">
        <v>43099</v>
      </c>
      <c r="B33" s="57">
        <f t="shared" si="1"/>
        <v>7</v>
      </c>
      <c r="E33" s="47"/>
      <c r="F33" s="47">
        <v>4</v>
      </c>
      <c r="G33" s="47"/>
      <c r="H33" s="47">
        <v>1</v>
      </c>
      <c r="I33" s="47">
        <v>1</v>
      </c>
      <c r="J33" s="47">
        <v>1</v>
      </c>
      <c r="K33" s="47">
        <v>1</v>
      </c>
      <c r="L33" s="47"/>
      <c r="M33" s="47"/>
    </row>
    <row r="34" spans="1:21">
      <c r="A34" s="43">
        <v>43100</v>
      </c>
      <c r="B34" s="57">
        <f t="shared" si="1"/>
        <v>1</v>
      </c>
      <c r="D34" s="5">
        <v>5</v>
      </c>
      <c r="E34" s="47">
        <v>2</v>
      </c>
      <c r="F34" s="47">
        <v>8</v>
      </c>
      <c r="G34" s="47"/>
      <c r="H34" s="47">
        <v>3</v>
      </c>
      <c r="I34" s="47">
        <v>1</v>
      </c>
      <c r="J34" s="47">
        <v>4</v>
      </c>
      <c r="K34" s="47">
        <v>4</v>
      </c>
      <c r="L34" s="47"/>
      <c r="M34" s="55"/>
      <c r="O34" s="54" t="s">
        <v>416</v>
      </c>
    </row>
    <row r="35" spans="1:21">
      <c r="A35" s="43">
        <v>43101</v>
      </c>
      <c r="B35" s="57">
        <f t="shared" si="1"/>
        <v>2</v>
      </c>
      <c r="D35" s="5">
        <v>2</v>
      </c>
      <c r="E35" s="47">
        <v>1</v>
      </c>
      <c r="F35" s="47">
        <v>2</v>
      </c>
      <c r="G35" s="47"/>
      <c r="H35" s="47">
        <v>2</v>
      </c>
      <c r="I35" s="47">
        <v>1</v>
      </c>
      <c r="J35" s="47"/>
      <c r="K35" s="47"/>
      <c r="L35" s="47"/>
      <c r="M35" s="47"/>
      <c r="R35" s="48"/>
      <c r="U35" s="48"/>
    </row>
    <row r="36" spans="1:21">
      <c r="A36" s="43">
        <v>43102</v>
      </c>
      <c r="B36" s="57">
        <f t="shared" si="1"/>
        <v>3</v>
      </c>
      <c r="E36" s="47">
        <v>1</v>
      </c>
      <c r="F36" s="47">
        <v>7</v>
      </c>
      <c r="G36" s="47"/>
      <c r="H36" s="47">
        <v>1</v>
      </c>
      <c r="I36" s="47"/>
      <c r="J36" s="47">
        <v>3</v>
      </c>
      <c r="K36" s="47">
        <v>3</v>
      </c>
      <c r="L36" s="47"/>
      <c r="M36" s="47"/>
      <c r="R36" s="48"/>
      <c r="U36" s="48"/>
    </row>
    <row r="37" spans="1:21">
      <c r="A37" s="43">
        <v>43103</v>
      </c>
      <c r="B37" s="57">
        <f t="shared" si="1"/>
        <v>4</v>
      </c>
      <c r="D37" s="5">
        <v>5</v>
      </c>
      <c r="E37" s="47">
        <v>1</v>
      </c>
      <c r="F37" s="47">
        <v>3</v>
      </c>
      <c r="G37" s="47"/>
      <c r="H37" s="47">
        <v>3</v>
      </c>
      <c r="I37" s="47"/>
      <c r="J37" s="47"/>
      <c r="K37" s="47"/>
      <c r="L37" s="47"/>
      <c r="M37" s="47"/>
      <c r="R37" s="48"/>
      <c r="U37" s="48"/>
    </row>
    <row r="38" spans="1:21">
      <c r="A38" s="43">
        <v>43104</v>
      </c>
      <c r="B38" s="57">
        <f t="shared" si="1"/>
        <v>5</v>
      </c>
      <c r="E38" s="47"/>
      <c r="F38" s="47">
        <v>3</v>
      </c>
      <c r="G38" s="47"/>
      <c r="H38" s="47">
        <v>3</v>
      </c>
      <c r="I38" s="47">
        <v>2</v>
      </c>
      <c r="J38" s="47">
        <v>1</v>
      </c>
      <c r="K38" s="47">
        <v>1</v>
      </c>
      <c r="L38" s="47"/>
      <c r="M38" s="47"/>
      <c r="R38" s="48"/>
      <c r="U38" s="48"/>
    </row>
    <row r="39" spans="1:21">
      <c r="A39" s="43">
        <v>43105</v>
      </c>
      <c r="B39" s="57">
        <f t="shared" si="1"/>
        <v>6</v>
      </c>
      <c r="E39" s="47"/>
      <c r="F39" s="47">
        <v>1</v>
      </c>
      <c r="G39" s="47"/>
      <c r="H39" s="47">
        <v>2</v>
      </c>
      <c r="I39" s="47">
        <v>1</v>
      </c>
      <c r="J39" s="47">
        <v>1</v>
      </c>
      <c r="K39" s="47">
        <v>1</v>
      </c>
      <c r="L39" s="47"/>
      <c r="M39" s="47"/>
      <c r="R39" s="48"/>
      <c r="U39" s="48"/>
    </row>
    <row r="40" spans="1:21">
      <c r="A40" s="43">
        <v>43106</v>
      </c>
      <c r="B40" s="57">
        <f t="shared" si="1"/>
        <v>7</v>
      </c>
      <c r="E40" s="47"/>
      <c r="F40" s="47">
        <v>2</v>
      </c>
      <c r="G40" s="47"/>
      <c r="H40" s="47">
        <v>2</v>
      </c>
      <c r="I40" s="47"/>
      <c r="J40" s="47"/>
      <c r="K40" s="47"/>
      <c r="L40" s="47"/>
      <c r="M40" s="47"/>
      <c r="R40" s="48"/>
      <c r="U40" s="48"/>
    </row>
    <row r="41" spans="1:21">
      <c r="A41" s="43">
        <v>43107</v>
      </c>
      <c r="B41" s="57">
        <f t="shared" si="1"/>
        <v>1</v>
      </c>
      <c r="D41" s="5">
        <v>2</v>
      </c>
      <c r="E41" s="47"/>
      <c r="F41" s="47">
        <v>3</v>
      </c>
      <c r="G41" s="47"/>
      <c r="H41" s="47">
        <v>3</v>
      </c>
      <c r="I41" s="47">
        <v>1</v>
      </c>
      <c r="J41" s="47"/>
      <c r="K41" s="47"/>
      <c r="L41" s="47"/>
      <c r="M41" s="47"/>
      <c r="R41" s="48"/>
      <c r="U41" s="48"/>
    </row>
    <row r="42" spans="1:21">
      <c r="A42" s="43">
        <v>43108</v>
      </c>
      <c r="B42" s="57">
        <f t="shared" si="1"/>
        <v>2</v>
      </c>
      <c r="E42" s="47"/>
      <c r="F42" s="47"/>
      <c r="G42" s="47"/>
      <c r="H42" s="47">
        <v>2</v>
      </c>
      <c r="I42" s="47"/>
      <c r="J42" s="47">
        <v>1</v>
      </c>
      <c r="K42" s="47"/>
      <c r="L42" s="47">
        <v>1</v>
      </c>
      <c r="M42" s="47"/>
      <c r="R42" s="48"/>
      <c r="U42" s="48"/>
    </row>
    <row r="43" spans="1:21">
      <c r="A43" s="43">
        <v>43109</v>
      </c>
      <c r="B43" s="57">
        <f t="shared" si="1"/>
        <v>3</v>
      </c>
      <c r="E43" s="47"/>
      <c r="F43" s="47"/>
      <c r="G43" s="46"/>
      <c r="H43" s="46">
        <v>2</v>
      </c>
      <c r="I43" s="47">
        <v>1</v>
      </c>
      <c r="J43" s="47"/>
      <c r="K43" s="47"/>
      <c r="L43" s="47"/>
      <c r="M43" s="47"/>
      <c r="R43" s="48"/>
      <c r="U43" s="48"/>
    </row>
    <row r="44" spans="1:21">
      <c r="A44" s="43">
        <v>43110</v>
      </c>
      <c r="B44" s="57">
        <f t="shared" si="1"/>
        <v>4</v>
      </c>
      <c r="E44" s="47"/>
      <c r="F44" s="47"/>
      <c r="G44" s="47"/>
      <c r="H44" s="47">
        <v>1</v>
      </c>
      <c r="I44" s="47">
        <v>1</v>
      </c>
      <c r="J44" s="47"/>
      <c r="K44" s="47"/>
      <c r="L44" s="47"/>
      <c r="M44" s="47"/>
      <c r="R44" s="48"/>
      <c r="U44" s="48"/>
    </row>
    <row r="45" spans="1:21">
      <c r="A45" s="43">
        <v>43111</v>
      </c>
      <c r="B45" s="57">
        <f t="shared" si="1"/>
        <v>5</v>
      </c>
      <c r="E45" s="47"/>
      <c r="F45" s="47"/>
      <c r="G45" s="47">
        <v>6</v>
      </c>
      <c r="H45" s="47">
        <v>7.5</v>
      </c>
      <c r="I45" s="47"/>
      <c r="J45" s="47"/>
      <c r="K45" s="47"/>
      <c r="L45" s="47"/>
      <c r="M45" s="47"/>
      <c r="R45" s="48"/>
      <c r="U45" s="48"/>
    </row>
    <row r="46" spans="1:21">
      <c r="A46" s="43">
        <v>43112</v>
      </c>
      <c r="B46" s="57">
        <f t="shared" si="1"/>
        <v>6</v>
      </c>
      <c r="E46" s="47"/>
      <c r="F46" s="47">
        <v>1</v>
      </c>
      <c r="G46" s="47">
        <v>3</v>
      </c>
      <c r="H46" s="47">
        <v>3.5</v>
      </c>
      <c r="I46" s="47"/>
      <c r="J46" s="47"/>
      <c r="K46" s="47"/>
      <c r="L46" s="47"/>
      <c r="M46" s="47"/>
      <c r="N46" s="5">
        <f>11*3.78*0.66</f>
        <v>27.442800000000002</v>
      </c>
      <c r="R46" s="48"/>
      <c r="U46" s="48"/>
    </row>
    <row r="47" spans="1:21">
      <c r="A47" s="43">
        <v>43113</v>
      </c>
      <c r="B47" s="57">
        <f t="shared" si="1"/>
        <v>7</v>
      </c>
      <c r="E47" s="47"/>
      <c r="F47" s="47"/>
      <c r="G47" s="46"/>
      <c r="H47" s="46"/>
      <c r="I47" s="47"/>
      <c r="J47" s="47"/>
      <c r="K47" s="47"/>
      <c r="L47" s="47"/>
      <c r="M47" s="47"/>
      <c r="R47" s="48"/>
      <c r="U47" s="48"/>
    </row>
    <row r="48" spans="1:21">
      <c r="A48" s="43">
        <v>43114</v>
      </c>
      <c r="B48" s="57">
        <f t="shared" si="1"/>
        <v>1</v>
      </c>
      <c r="E48" s="47"/>
      <c r="F48" s="47">
        <v>1</v>
      </c>
      <c r="G48" s="47">
        <v>3</v>
      </c>
      <c r="H48" s="47">
        <v>3</v>
      </c>
      <c r="I48" s="47">
        <v>1</v>
      </c>
      <c r="J48" s="47">
        <v>1</v>
      </c>
      <c r="K48" s="47">
        <v>1</v>
      </c>
      <c r="L48" s="47"/>
      <c r="M48" s="47"/>
      <c r="R48" s="48"/>
      <c r="U48" s="48"/>
    </row>
    <row r="49" spans="1:21">
      <c r="A49" s="43">
        <v>43115</v>
      </c>
      <c r="B49" s="57">
        <f t="shared" si="1"/>
        <v>2</v>
      </c>
      <c r="C49" s="5">
        <v>1</v>
      </c>
      <c r="E49" s="47"/>
      <c r="F49" s="47"/>
      <c r="G49" s="47">
        <v>5</v>
      </c>
      <c r="H49" s="47">
        <v>7</v>
      </c>
      <c r="I49" s="47"/>
      <c r="J49" s="47"/>
      <c r="K49" s="47"/>
      <c r="L49" s="47"/>
      <c r="M49" s="47"/>
      <c r="R49" s="48"/>
      <c r="U49" s="48"/>
    </row>
    <row r="50" spans="1:21">
      <c r="A50" s="43">
        <v>43116</v>
      </c>
      <c r="B50" s="57">
        <f t="shared" si="1"/>
        <v>3</v>
      </c>
      <c r="C50" s="5">
        <v>1</v>
      </c>
      <c r="E50" s="47"/>
      <c r="F50" s="47"/>
      <c r="G50" s="47">
        <v>3</v>
      </c>
      <c r="H50" s="47">
        <v>4</v>
      </c>
      <c r="I50" s="47">
        <v>2</v>
      </c>
      <c r="J50" s="47"/>
      <c r="K50" s="47"/>
      <c r="L50" s="47"/>
      <c r="M50" s="47"/>
      <c r="R50" s="48"/>
      <c r="U50" s="48"/>
    </row>
    <row r="51" spans="1:21">
      <c r="A51" s="43">
        <v>43117</v>
      </c>
      <c r="B51" s="57">
        <f t="shared" si="1"/>
        <v>4</v>
      </c>
      <c r="E51" s="47"/>
      <c r="F51" s="47"/>
      <c r="G51" s="47">
        <v>2</v>
      </c>
      <c r="H51" s="47">
        <v>4</v>
      </c>
      <c r="I51" s="47"/>
      <c r="J51" s="47"/>
      <c r="K51" s="47"/>
      <c r="L51" s="47"/>
      <c r="M51" s="47"/>
      <c r="R51" s="48"/>
      <c r="U51" s="48"/>
    </row>
    <row r="52" spans="1:21">
      <c r="A52" s="43">
        <v>43118</v>
      </c>
      <c r="B52" s="57">
        <f t="shared" si="1"/>
        <v>5</v>
      </c>
      <c r="E52" s="47"/>
      <c r="F52" s="47"/>
      <c r="G52" s="47">
        <v>4</v>
      </c>
      <c r="H52" s="47">
        <v>5</v>
      </c>
      <c r="I52" s="47"/>
      <c r="J52" s="47"/>
      <c r="K52" s="47"/>
      <c r="L52" s="47"/>
      <c r="M52" s="47"/>
      <c r="R52" s="48"/>
      <c r="U52" s="48"/>
    </row>
    <row r="53" spans="1:21">
      <c r="A53" s="43">
        <v>43119</v>
      </c>
      <c r="B53" s="57">
        <f t="shared" si="1"/>
        <v>6</v>
      </c>
      <c r="E53" s="47"/>
      <c r="F53" s="47"/>
      <c r="G53" s="47">
        <v>3</v>
      </c>
      <c r="H53" s="47">
        <v>3</v>
      </c>
      <c r="I53" s="47"/>
      <c r="J53" s="47"/>
      <c r="K53" s="47"/>
      <c r="L53" s="47"/>
      <c r="M53" s="47"/>
      <c r="R53" s="48"/>
      <c r="U53" s="48"/>
    </row>
    <row r="54" spans="1:21">
      <c r="A54" s="43">
        <v>43120</v>
      </c>
      <c r="B54" s="57">
        <f t="shared" si="1"/>
        <v>7</v>
      </c>
      <c r="E54" s="47"/>
      <c r="F54" s="47">
        <v>2</v>
      </c>
      <c r="G54" s="47">
        <v>4</v>
      </c>
      <c r="H54" s="47">
        <v>4.5</v>
      </c>
      <c r="J54" s="47">
        <v>1</v>
      </c>
      <c r="K54" s="47">
        <v>1</v>
      </c>
      <c r="L54" s="47"/>
      <c r="M54" s="47"/>
      <c r="R54" s="48"/>
      <c r="U54" s="48"/>
    </row>
    <row r="55" spans="1:21">
      <c r="A55" s="43">
        <v>43121</v>
      </c>
      <c r="B55" s="57">
        <f t="shared" ref="B55:B63" si="3">WEEKDAY(A55)</f>
        <v>1</v>
      </c>
      <c r="E55" s="47"/>
      <c r="F55" s="47">
        <v>3</v>
      </c>
      <c r="G55" s="47">
        <v>3</v>
      </c>
      <c r="H55" s="47">
        <v>3.5</v>
      </c>
      <c r="I55" s="47">
        <v>1</v>
      </c>
      <c r="J55" s="47">
        <v>1</v>
      </c>
      <c r="K55" s="47"/>
      <c r="L55" s="47">
        <v>1</v>
      </c>
      <c r="M55" s="47"/>
      <c r="R55" s="48"/>
      <c r="U55" s="48"/>
    </row>
    <row r="56" spans="1:21">
      <c r="A56" s="43">
        <v>43122</v>
      </c>
      <c r="B56" s="57">
        <f t="shared" si="3"/>
        <v>2</v>
      </c>
      <c r="E56" s="47"/>
      <c r="F56" s="47"/>
      <c r="G56" s="47">
        <v>2</v>
      </c>
      <c r="H56" s="47">
        <v>2</v>
      </c>
      <c r="I56" s="47"/>
      <c r="J56" s="47"/>
      <c r="K56" s="47"/>
      <c r="L56" s="47"/>
      <c r="M56" s="47"/>
      <c r="R56" s="48"/>
      <c r="U56" s="48"/>
    </row>
    <row r="57" spans="1:21">
      <c r="A57" s="43">
        <v>43123</v>
      </c>
      <c r="B57" s="57">
        <f t="shared" si="3"/>
        <v>3</v>
      </c>
      <c r="D57" s="5">
        <v>1</v>
      </c>
      <c r="E57" s="47"/>
      <c r="F57" s="47"/>
      <c r="G57" s="46"/>
      <c r="H57" s="46"/>
      <c r="I57" s="47"/>
      <c r="J57" s="47"/>
      <c r="K57" s="47"/>
      <c r="L57" s="47"/>
      <c r="M57" s="47"/>
      <c r="R57" s="48"/>
      <c r="U57" s="48"/>
    </row>
    <row r="58" spans="1:21">
      <c r="A58" s="43">
        <v>43124</v>
      </c>
      <c r="B58" s="57">
        <f t="shared" si="3"/>
        <v>4</v>
      </c>
      <c r="E58" s="47"/>
      <c r="F58" s="47"/>
      <c r="G58" s="47">
        <v>3</v>
      </c>
      <c r="H58" s="47">
        <v>3</v>
      </c>
      <c r="I58" s="47">
        <v>1</v>
      </c>
      <c r="J58" s="47">
        <v>1</v>
      </c>
      <c r="K58" s="47"/>
      <c r="L58" s="47">
        <v>1</v>
      </c>
      <c r="M58" s="47"/>
      <c r="R58" s="48"/>
      <c r="U58" s="48"/>
    </row>
    <row r="59" spans="1:21">
      <c r="A59" s="43">
        <v>43125</v>
      </c>
      <c r="B59" s="57">
        <f t="shared" si="3"/>
        <v>5</v>
      </c>
      <c r="C59" s="58"/>
      <c r="D59" s="58"/>
      <c r="E59" s="58"/>
      <c r="F59" s="47"/>
      <c r="G59" s="47">
        <v>4</v>
      </c>
      <c r="H59" s="47">
        <v>6</v>
      </c>
      <c r="I59" s="47">
        <v>3</v>
      </c>
      <c r="J59" s="47">
        <v>2</v>
      </c>
      <c r="K59" s="47">
        <v>1</v>
      </c>
      <c r="L59" s="47"/>
      <c r="M59" s="47"/>
      <c r="R59" s="48"/>
      <c r="U59" s="48"/>
    </row>
    <row r="60" spans="1:21">
      <c r="A60" s="43">
        <v>43126</v>
      </c>
      <c r="B60" s="57">
        <f t="shared" si="3"/>
        <v>6</v>
      </c>
      <c r="E60" s="47"/>
      <c r="F60" s="47"/>
      <c r="G60" s="47">
        <v>3</v>
      </c>
      <c r="H60" s="47">
        <v>3.5</v>
      </c>
      <c r="I60" s="47"/>
      <c r="J60" s="47"/>
      <c r="K60" s="47"/>
      <c r="L60" s="47"/>
      <c r="M60" s="47"/>
      <c r="R60" s="48"/>
      <c r="U60" s="48"/>
    </row>
    <row r="61" spans="1:21">
      <c r="A61" s="43">
        <v>43127</v>
      </c>
      <c r="B61" s="57">
        <f t="shared" si="3"/>
        <v>7</v>
      </c>
      <c r="E61" s="47"/>
      <c r="F61" s="47">
        <v>3</v>
      </c>
      <c r="G61" s="47">
        <v>1</v>
      </c>
      <c r="H61" s="47">
        <v>2</v>
      </c>
      <c r="I61" s="47"/>
      <c r="J61" s="47"/>
      <c r="K61" s="47"/>
      <c r="L61" s="47"/>
      <c r="M61" s="47"/>
      <c r="R61" s="48"/>
      <c r="U61" s="48"/>
    </row>
    <row r="62" spans="1:21">
      <c r="A62" s="43">
        <v>43128</v>
      </c>
      <c r="B62" s="57">
        <f t="shared" si="3"/>
        <v>1</v>
      </c>
      <c r="E62" s="47"/>
      <c r="F62" s="47">
        <v>1</v>
      </c>
      <c r="G62" s="47">
        <v>9</v>
      </c>
      <c r="H62" s="47">
        <v>11</v>
      </c>
      <c r="I62" s="47">
        <v>1</v>
      </c>
      <c r="J62" s="47">
        <v>1</v>
      </c>
      <c r="K62" s="47"/>
      <c r="L62" s="47">
        <v>1</v>
      </c>
      <c r="M62" s="47"/>
      <c r="R62" s="48"/>
      <c r="U62" s="48"/>
    </row>
    <row r="63" spans="1:21">
      <c r="A63" s="43">
        <v>43129</v>
      </c>
      <c r="B63" s="57">
        <f t="shared" si="3"/>
        <v>2</v>
      </c>
      <c r="E63" s="47"/>
      <c r="F63" s="47">
        <v>3</v>
      </c>
      <c r="G63" s="47">
        <v>1</v>
      </c>
      <c r="H63" s="47">
        <v>1</v>
      </c>
      <c r="I63" s="47">
        <v>1</v>
      </c>
      <c r="J63" s="47">
        <v>1</v>
      </c>
      <c r="K63" s="47">
        <v>1</v>
      </c>
      <c r="L63" s="47"/>
      <c r="M63" s="47"/>
      <c r="R63" s="48"/>
      <c r="U63" s="48"/>
    </row>
    <row r="64" spans="1:21">
      <c r="A64" s="43">
        <v>43130</v>
      </c>
      <c r="B64" s="57">
        <f t="shared" ref="B64" si="4">WEEKDAY(A64)</f>
        <v>3</v>
      </c>
      <c r="E64" s="47"/>
      <c r="F64" s="47"/>
      <c r="G64" s="47">
        <v>2</v>
      </c>
      <c r="H64" s="47">
        <v>2</v>
      </c>
      <c r="I64" s="47"/>
      <c r="J64" s="47"/>
      <c r="K64" s="47"/>
      <c r="L64" s="47"/>
      <c r="M64" s="47"/>
      <c r="R64" s="48"/>
      <c r="U64" s="48"/>
    </row>
    <row r="65" spans="1:21">
      <c r="A65" s="43">
        <v>43131</v>
      </c>
      <c r="B65" s="57">
        <f t="shared" ref="B65" si="5">WEEKDAY(A65)</f>
        <v>4</v>
      </c>
      <c r="E65" s="47"/>
      <c r="F65" s="47">
        <v>1</v>
      </c>
      <c r="G65" s="47">
        <v>5</v>
      </c>
      <c r="H65" s="47">
        <v>5.5</v>
      </c>
      <c r="I65" s="47"/>
      <c r="J65" s="47"/>
      <c r="K65" s="47"/>
      <c r="L65" s="47"/>
      <c r="M65" s="47"/>
      <c r="R65" s="48"/>
      <c r="U65" s="48"/>
    </row>
    <row r="66" spans="1:21">
      <c r="A66" s="43">
        <v>43132</v>
      </c>
      <c r="B66" s="57">
        <f t="shared" ref="B66" si="6">WEEKDAY(A66)</f>
        <v>5</v>
      </c>
      <c r="E66" s="47"/>
      <c r="F66" s="47">
        <v>2</v>
      </c>
      <c r="G66" s="47">
        <v>2</v>
      </c>
      <c r="H66" s="47">
        <v>2</v>
      </c>
      <c r="I66" s="47">
        <v>1</v>
      </c>
      <c r="J66" s="47"/>
      <c r="K66" s="47"/>
      <c r="L66" s="47"/>
      <c r="M66" s="47"/>
      <c r="O66" s="59"/>
      <c r="R66" s="48"/>
      <c r="U66" s="48"/>
    </row>
    <row r="67" spans="1:21">
      <c r="A67" s="43">
        <v>43133</v>
      </c>
      <c r="B67" s="57">
        <f t="shared" ref="B67" si="7">WEEKDAY(A67)</f>
        <v>6</v>
      </c>
      <c r="E67" s="47"/>
      <c r="F67" s="47"/>
      <c r="G67" s="47">
        <v>2</v>
      </c>
      <c r="H67" s="47">
        <v>3</v>
      </c>
      <c r="I67" s="47"/>
      <c r="J67" s="47"/>
      <c r="K67" s="47"/>
      <c r="L67" s="47"/>
      <c r="M67" s="47"/>
      <c r="O67" s="59"/>
      <c r="R67" s="48"/>
      <c r="U67" s="48"/>
    </row>
    <row r="68" spans="1:21">
      <c r="A68" s="43">
        <v>43134</v>
      </c>
      <c r="B68" s="57">
        <f t="shared" ref="B68" si="8">WEEKDAY(A68)</f>
        <v>7</v>
      </c>
      <c r="E68" s="47"/>
      <c r="F68" s="47">
        <v>2</v>
      </c>
      <c r="G68" s="47">
        <v>2</v>
      </c>
      <c r="H68" s="47">
        <v>5</v>
      </c>
      <c r="I68" s="47"/>
      <c r="J68" s="47">
        <v>1</v>
      </c>
      <c r="K68" s="47"/>
      <c r="L68" s="47">
        <v>1</v>
      </c>
      <c r="M68" s="47"/>
      <c r="R68" s="48"/>
      <c r="U68" s="48"/>
    </row>
    <row r="69" spans="1:21">
      <c r="A69" s="43">
        <v>43135</v>
      </c>
      <c r="B69" s="57">
        <f t="shared" ref="B69" si="9">WEEKDAY(A69)</f>
        <v>1</v>
      </c>
      <c r="E69" s="47"/>
      <c r="F69" s="47"/>
      <c r="G69" s="47">
        <v>2</v>
      </c>
      <c r="H69" s="47">
        <v>4</v>
      </c>
      <c r="I69" s="47"/>
      <c r="J69" s="47"/>
      <c r="K69" s="47"/>
      <c r="L69" s="47"/>
      <c r="M69" s="47"/>
      <c r="R69" s="48"/>
      <c r="U69" s="48"/>
    </row>
    <row r="70" spans="1:21">
      <c r="A70" s="43">
        <v>43136</v>
      </c>
      <c r="B70" s="57">
        <f t="shared" ref="B70" si="10">WEEKDAY(A70)</f>
        <v>2</v>
      </c>
      <c r="E70" s="47"/>
      <c r="F70" s="47"/>
      <c r="G70" s="47">
        <v>1</v>
      </c>
      <c r="H70" s="47">
        <v>1</v>
      </c>
      <c r="I70" s="47"/>
      <c r="J70" s="47"/>
      <c r="K70" s="47"/>
      <c r="L70" s="47"/>
      <c r="M70" s="47"/>
      <c r="R70" s="48"/>
      <c r="U70" s="48"/>
    </row>
    <row r="71" spans="1:21">
      <c r="A71" s="43">
        <v>43137</v>
      </c>
      <c r="B71" s="57">
        <f t="shared" ref="B71" si="11">WEEKDAY(A71)</f>
        <v>3</v>
      </c>
      <c r="E71" s="47"/>
      <c r="F71" s="47"/>
      <c r="G71" s="47">
        <v>1</v>
      </c>
      <c r="H71" s="47">
        <v>1</v>
      </c>
      <c r="I71" s="47"/>
      <c r="J71" s="47"/>
      <c r="K71" s="47"/>
      <c r="L71" s="47"/>
      <c r="M71" s="47"/>
      <c r="R71" s="48"/>
      <c r="U71" s="48"/>
    </row>
    <row r="72" spans="1:21">
      <c r="A72" s="43">
        <v>43138</v>
      </c>
      <c r="B72" s="57">
        <f t="shared" ref="B72:B73" si="12">WEEKDAY(A72)</f>
        <v>4</v>
      </c>
      <c r="E72" s="47"/>
      <c r="F72" s="47"/>
      <c r="G72" s="46"/>
      <c r="H72" s="46"/>
      <c r="I72" s="47"/>
      <c r="J72" s="47"/>
      <c r="K72" s="47"/>
      <c r="L72" s="47"/>
      <c r="M72" s="47"/>
      <c r="R72" s="48"/>
      <c r="U72" s="48"/>
    </row>
    <row r="73" spans="1:21">
      <c r="A73" s="43">
        <v>43139</v>
      </c>
      <c r="B73" s="57">
        <f t="shared" si="12"/>
        <v>5</v>
      </c>
      <c r="E73" s="47"/>
      <c r="F73" s="47">
        <v>1</v>
      </c>
      <c r="G73" s="47">
        <v>2</v>
      </c>
      <c r="H73" s="47">
        <v>5</v>
      </c>
      <c r="I73" s="47"/>
      <c r="J73" s="47">
        <v>1</v>
      </c>
      <c r="K73" s="47"/>
      <c r="L73" s="47">
        <v>1</v>
      </c>
      <c r="M73" s="47"/>
      <c r="R73" s="48"/>
      <c r="U73" s="48"/>
    </row>
    <row r="74" spans="1:21">
      <c r="A74" s="43">
        <v>43140</v>
      </c>
      <c r="B74" s="57">
        <f t="shared" ref="B74" si="13">WEEKDAY(A74)</f>
        <v>6</v>
      </c>
      <c r="E74" s="47"/>
      <c r="F74" s="47">
        <v>2</v>
      </c>
      <c r="G74" s="47">
        <v>1</v>
      </c>
      <c r="H74" s="47">
        <v>1</v>
      </c>
      <c r="I74" s="47"/>
      <c r="J74" s="47"/>
      <c r="K74" s="47"/>
      <c r="L74" s="47"/>
      <c r="M74" s="47"/>
      <c r="R74" s="48"/>
      <c r="U74" s="48"/>
    </row>
    <row r="75" spans="1:21">
      <c r="A75" s="43">
        <v>43141</v>
      </c>
      <c r="B75" s="57">
        <f t="shared" ref="B75" si="14">WEEKDAY(A75)</f>
        <v>7</v>
      </c>
      <c r="E75" s="47"/>
      <c r="F75" s="47"/>
      <c r="G75" s="46"/>
      <c r="H75" s="46"/>
      <c r="I75" s="47"/>
      <c r="J75" s="47"/>
      <c r="K75" s="47"/>
      <c r="L75" s="47"/>
      <c r="M75" s="47"/>
      <c r="R75" s="48"/>
      <c r="U75" s="48"/>
    </row>
    <row r="76" spans="1:21">
      <c r="A76" s="43">
        <v>43142</v>
      </c>
      <c r="B76" s="57">
        <f t="shared" ref="B76" si="15">WEEKDAY(A76)</f>
        <v>1</v>
      </c>
      <c r="E76" s="47"/>
      <c r="F76" s="47">
        <v>2</v>
      </c>
      <c r="G76" s="47">
        <v>3</v>
      </c>
      <c r="H76" s="47">
        <v>3</v>
      </c>
      <c r="I76" s="47">
        <v>2</v>
      </c>
      <c r="J76" s="47">
        <v>2</v>
      </c>
      <c r="K76" s="47">
        <v>1</v>
      </c>
      <c r="L76" s="47"/>
      <c r="M76" s="47"/>
      <c r="R76" s="48"/>
      <c r="U76" s="48"/>
    </row>
    <row r="77" spans="1:21">
      <c r="A77" s="43">
        <v>43143</v>
      </c>
      <c r="B77" s="57">
        <f t="shared" ref="B77:B78" si="16">WEEKDAY(A77)</f>
        <v>2</v>
      </c>
      <c r="E77" s="47"/>
      <c r="F77" s="47"/>
      <c r="G77" s="46"/>
      <c r="H77" s="46"/>
      <c r="I77" s="47"/>
      <c r="J77" s="47"/>
      <c r="K77" s="47"/>
      <c r="L77" s="47"/>
      <c r="M77" s="47"/>
      <c r="R77" s="48"/>
      <c r="U77" s="48"/>
    </row>
    <row r="78" spans="1:21">
      <c r="A78" s="43">
        <v>43144</v>
      </c>
      <c r="B78" s="57">
        <f t="shared" si="16"/>
        <v>3</v>
      </c>
      <c r="E78" s="47"/>
      <c r="F78" s="47"/>
      <c r="G78" s="47">
        <v>3</v>
      </c>
      <c r="H78" s="47">
        <v>6</v>
      </c>
      <c r="I78" s="47">
        <v>1</v>
      </c>
      <c r="J78" s="47">
        <v>1</v>
      </c>
      <c r="K78" s="47">
        <v>1</v>
      </c>
      <c r="L78" s="47"/>
      <c r="M78" s="47"/>
      <c r="R78" s="48"/>
      <c r="U78" s="48"/>
    </row>
    <row r="79" spans="1:21">
      <c r="A79" s="60">
        <v>43145</v>
      </c>
      <c r="B79" s="57">
        <f t="shared" ref="B79" si="17">WEEKDAY(A79)</f>
        <v>4</v>
      </c>
      <c r="E79" s="47"/>
      <c r="F79" s="47"/>
      <c r="G79" s="47">
        <v>1</v>
      </c>
      <c r="H79" s="47">
        <v>2.5</v>
      </c>
      <c r="I79" s="47"/>
      <c r="J79" s="47"/>
      <c r="K79" s="47"/>
      <c r="L79" s="47"/>
      <c r="M79" s="47"/>
      <c r="R79" s="48"/>
      <c r="U79" s="48"/>
    </row>
    <row r="80" spans="1:21">
      <c r="A80" s="60">
        <v>43146</v>
      </c>
      <c r="B80" s="57">
        <f t="shared" ref="B80:B84" si="18">WEEKDAY(A80)</f>
        <v>5</v>
      </c>
      <c r="E80" s="47"/>
      <c r="F80" s="47"/>
      <c r="G80" s="46"/>
      <c r="H80" s="46"/>
      <c r="I80" s="47"/>
      <c r="J80" s="47"/>
      <c r="K80" s="47"/>
      <c r="L80" s="47"/>
      <c r="M80" s="47"/>
      <c r="R80" s="48"/>
      <c r="U80" s="48"/>
    </row>
    <row r="81" spans="1:21">
      <c r="A81" s="60">
        <v>43147</v>
      </c>
      <c r="B81" s="57">
        <f t="shared" si="18"/>
        <v>6</v>
      </c>
      <c r="E81" s="47"/>
      <c r="F81" s="47"/>
      <c r="G81" s="47">
        <v>1</v>
      </c>
      <c r="H81" s="47">
        <v>1</v>
      </c>
      <c r="I81" s="47"/>
      <c r="J81" s="47"/>
      <c r="K81" s="47"/>
      <c r="L81" s="47"/>
      <c r="M81" s="47"/>
      <c r="R81" s="48"/>
      <c r="U81" s="48"/>
    </row>
    <row r="82" spans="1:21">
      <c r="A82" s="60">
        <v>43148</v>
      </c>
      <c r="B82" s="57">
        <f t="shared" si="18"/>
        <v>7</v>
      </c>
      <c r="E82" s="47"/>
      <c r="F82" s="47"/>
      <c r="G82" s="46"/>
      <c r="H82" s="46"/>
      <c r="I82" s="47"/>
      <c r="J82" s="47"/>
      <c r="K82" s="47"/>
      <c r="L82" s="47"/>
      <c r="M82" s="47"/>
      <c r="R82" s="48"/>
      <c r="U82" s="48"/>
    </row>
    <row r="83" spans="1:21">
      <c r="A83" s="60">
        <v>43149</v>
      </c>
      <c r="B83" s="57">
        <f t="shared" si="18"/>
        <v>1</v>
      </c>
      <c r="E83" s="47"/>
      <c r="F83" s="47">
        <v>1</v>
      </c>
      <c r="G83" s="47">
        <v>1</v>
      </c>
      <c r="H83" s="47">
        <v>3</v>
      </c>
      <c r="I83" s="47"/>
      <c r="J83" s="47"/>
      <c r="K83" s="47"/>
      <c r="L83" s="47"/>
      <c r="M83" s="47"/>
      <c r="R83" s="48"/>
      <c r="U83" s="48"/>
    </row>
    <row r="84" spans="1:21">
      <c r="A84" s="60">
        <v>43150</v>
      </c>
      <c r="B84" s="57">
        <f t="shared" si="18"/>
        <v>2</v>
      </c>
      <c r="E84" s="47"/>
      <c r="F84" s="47"/>
      <c r="G84" s="47">
        <v>2</v>
      </c>
      <c r="H84" s="47">
        <v>6.5</v>
      </c>
      <c r="I84" s="47">
        <v>1</v>
      </c>
      <c r="J84" s="47">
        <v>1</v>
      </c>
      <c r="K84" s="47">
        <v>1</v>
      </c>
      <c r="L84" s="47"/>
      <c r="M84" s="47"/>
      <c r="R84" s="48"/>
      <c r="U84" s="48"/>
    </row>
    <row r="85" spans="1:21">
      <c r="A85" s="60">
        <v>43151</v>
      </c>
      <c r="B85" s="57">
        <f t="shared" ref="B85" si="19">WEEKDAY(A85)</f>
        <v>3</v>
      </c>
      <c r="E85" s="47"/>
      <c r="F85" s="47"/>
      <c r="G85" s="46"/>
      <c r="H85" s="46"/>
      <c r="I85" s="47"/>
      <c r="J85" s="47"/>
      <c r="K85" s="47"/>
      <c r="L85" s="47"/>
      <c r="M85" s="47"/>
      <c r="R85" s="48"/>
      <c r="U85" s="48"/>
    </row>
    <row r="86" spans="1:21">
      <c r="A86" s="60">
        <v>43152</v>
      </c>
      <c r="B86" s="57">
        <f t="shared" ref="B86:B88" si="20">WEEKDAY(A86)</f>
        <v>4</v>
      </c>
      <c r="E86" s="47"/>
      <c r="F86" s="47"/>
      <c r="G86" s="47">
        <v>1</v>
      </c>
      <c r="H86" s="47">
        <v>1</v>
      </c>
      <c r="I86" s="47"/>
      <c r="J86" s="47"/>
      <c r="K86" s="47"/>
      <c r="L86" s="47"/>
      <c r="M86" s="47"/>
      <c r="R86" s="48"/>
      <c r="U86" s="48"/>
    </row>
    <row r="87" spans="1:21">
      <c r="A87" s="43">
        <v>43153</v>
      </c>
      <c r="B87" s="57">
        <f t="shared" si="20"/>
        <v>5</v>
      </c>
      <c r="E87" s="47"/>
      <c r="F87" s="47"/>
      <c r="G87" s="47">
        <v>3</v>
      </c>
      <c r="H87" s="47">
        <v>5</v>
      </c>
      <c r="I87" s="47"/>
      <c r="J87" s="47"/>
      <c r="K87" s="47"/>
      <c r="L87" s="47"/>
      <c r="M87" s="47"/>
      <c r="R87" s="48"/>
      <c r="U87" s="48"/>
    </row>
    <row r="88" spans="1:21">
      <c r="A88" s="43">
        <v>43154</v>
      </c>
      <c r="B88" s="57">
        <f t="shared" si="20"/>
        <v>6</v>
      </c>
      <c r="E88" s="47"/>
      <c r="F88" s="47">
        <v>2</v>
      </c>
      <c r="G88" s="47">
        <v>1</v>
      </c>
      <c r="H88" s="47">
        <v>1</v>
      </c>
      <c r="I88" s="47"/>
      <c r="J88" s="47"/>
      <c r="K88" s="47"/>
      <c r="L88" s="47"/>
      <c r="M88" s="47"/>
      <c r="R88" s="48"/>
      <c r="U88" s="48"/>
    </row>
    <row r="89" spans="1:21">
      <c r="A89" s="43">
        <v>43155</v>
      </c>
      <c r="B89" s="57">
        <f t="shared" ref="B89" si="21">WEEKDAY(A89)</f>
        <v>7</v>
      </c>
      <c r="E89" s="47"/>
      <c r="F89" s="47"/>
      <c r="G89" s="47">
        <v>2</v>
      </c>
      <c r="H89" s="47">
        <v>2</v>
      </c>
      <c r="I89" s="47">
        <v>1</v>
      </c>
      <c r="J89" s="47">
        <v>1</v>
      </c>
      <c r="K89" s="47">
        <v>1</v>
      </c>
      <c r="L89" s="47"/>
      <c r="M89" s="47"/>
      <c r="R89" s="48"/>
      <c r="U89" s="48"/>
    </row>
    <row r="90" spans="1:21">
      <c r="A90" s="43">
        <v>43156</v>
      </c>
      <c r="B90" s="57">
        <f t="shared" ref="B90" si="22">WEEKDAY(A90)</f>
        <v>1</v>
      </c>
      <c r="E90" s="47"/>
      <c r="F90" s="47"/>
      <c r="G90" s="46"/>
      <c r="H90" s="46"/>
      <c r="I90" s="47"/>
      <c r="J90" s="47"/>
      <c r="K90" s="47"/>
      <c r="L90" s="47"/>
      <c r="M90" s="47"/>
      <c r="R90" s="48"/>
      <c r="U90" s="48"/>
    </row>
    <row r="91" spans="1:21">
      <c r="A91" s="43">
        <v>43157</v>
      </c>
      <c r="B91" s="57">
        <f t="shared" ref="B91" si="23">WEEKDAY(A91)</f>
        <v>2</v>
      </c>
      <c r="E91" s="47"/>
      <c r="F91" s="47"/>
      <c r="G91" s="47">
        <v>4</v>
      </c>
      <c r="H91" s="47">
        <v>6.5</v>
      </c>
      <c r="I91" s="47">
        <v>1</v>
      </c>
      <c r="J91" s="47"/>
      <c r="K91" s="47"/>
      <c r="L91" s="47"/>
      <c r="M91" s="47"/>
      <c r="R91" s="48"/>
      <c r="U91" s="48"/>
    </row>
    <row r="92" spans="1:21">
      <c r="A92" s="43">
        <v>43158</v>
      </c>
      <c r="B92" s="57">
        <f t="shared" ref="B92" si="24">WEEKDAY(A92)</f>
        <v>3</v>
      </c>
      <c r="E92" s="47"/>
      <c r="F92" s="47"/>
      <c r="G92" s="47">
        <v>2</v>
      </c>
      <c r="H92" s="47">
        <v>3</v>
      </c>
      <c r="I92" s="47">
        <v>1</v>
      </c>
      <c r="J92" s="47"/>
      <c r="K92" s="47"/>
      <c r="L92" s="47"/>
      <c r="M92" s="47"/>
      <c r="R92" s="48"/>
      <c r="U92" s="48"/>
    </row>
    <row r="93" spans="1:21">
      <c r="A93" s="43">
        <v>43159</v>
      </c>
      <c r="B93" s="57">
        <f t="shared" ref="B93" si="25">WEEKDAY(A93)</f>
        <v>4</v>
      </c>
      <c r="E93" s="47"/>
      <c r="F93" s="47"/>
      <c r="G93" s="47">
        <v>5</v>
      </c>
      <c r="H93" s="47">
        <v>8</v>
      </c>
      <c r="I93" s="47">
        <v>1</v>
      </c>
      <c r="J93" s="47">
        <v>1</v>
      </c>
      <c r="K93" s="47"/>
      <c r="L93" s="47"/>
      <c r="M93" s="47"/>
      <c r="R93" s="48"/>
      <c r="U93" s="48"/>
    </row>
    <row r="94" spans="1:21">
      <c r="A94" s="43">
        <v>43160</v>
      </c>
      <c r="B94" s="57">
        <f t="shared" ref="B94" si="26">WEEKDAY(A94)</f>
        <v>5</v>
      </c>
      <c r="E94" s="47"/>
      <c r="F94" s="47">
        <v>4</v>
      </c>
      <c r="G94" s="47">
        <v>3</v>
      </c>
      <c r="H94" s="47">
        <v>3</v>
      </c>
      <c r="I94" s="47"/>
      <c r="J94" s="47">
        <v>1</v>
      </c>
      <c r="K94" s="47"/>
      <c r="L94" s="47"/>
      <c r="M94" s="47"/>
      <c r="R94" s="48"/>
      <c r="U94" s="48"/>
    </row>
    <row r="95" spans="1:21">
      <c r="A95" s="43">
        <v>43161</v>
      </c>
      <c r="B95" s="57">
        <f t="shared" ref="B95" si="27">WEEKDAY(A95)</f>
        <v>6</v>
      </c>
      <c r="E95" s="47"/>
      <c r="F95" s="47"/>
      <c r="G95" s="47">
        <v>1</v>
      </c>
      <c r="H95" s="47">
        <v>1</v>
      </c>
      <c r="I95" s="47"/>
      <c r="J95" s="47"/>
      <c r="K95" s="47"/>
      <c r="L95" s="47"/>
      <c r="M95" s="47"/>
      <c r="R95" s="48"/>
      <c r="U95" s="48"/>
    </row>
    <row r="96" spans="1:21">
      <c r="A96" s="43">
        <v>43162</v>
      </c>
      <c r="B96" s="57">
        <f t="shared" ref="B96" si="28">WEEKDAY(A96)</f>
        <v>7</v>
      </c>
      <c r="E96" s="47"/>
      <c r="F96" s="47">
        <v>1</v>
      </c>
      <c r="G96" s="47">
        <v>3</v>
      </c>
      <c r="H96" s="47">
        <v>4.5</v>
      </c>
      <c r="I96" s="47"/>
      <c r="J96" s="47"/>
      <c r="K96" s="47"/>
      <c r="L96" s="47"/>
      <c r="M96" s="47"/>
      <c r="R96" s="48"/>
      <c r="U96" s="48"/>
    </row>
    <row r="97" spans="1:21">
      <c r="A97" s="43">
        <v>43163</v>
      </c>
      <c r="B97" s="57">
        <f t="shared" ref="B97:B98" si="29">WEEKDAY(A97)</f>
        <v>1</v>
      </c>
      <c r="E97" s="47"/>
      <c r="F97" s="47"/>
      <c r="G97" s="47">
        <v>7</v>
      </c>
      <c r="H97" s="47">
        <v>11</v>
      </c>
      <c r="I97" s="47">
        <v>1</v>
      </c>
      <c r="J97" s="47">
        <v>1</v>
      </c>
      <c r="K97" s="47">
        <v>1</v>
      </c>
      <c r="L97" s="47"/>
      <c r="M97" s="47"/>
      <c r="R97" s="48"/>
      <c r="U97" s="48"/>
    </row>
    <row r="98" spans="1:21">
      <c r="A98" s="43">
        <v>43164</v>
      </c>
      <c r="B98" s="57">
        <f t="shared" si="29"/>
        <v>2</v>
      </c>
      <c r="E98" s="47"/>
      <c r="F98" s="47"/>
      <c r="G98" s="47">
        <v>2</v>
      </c>
      <c r="H98" s="47">
        <v>3</v>
      </c>
      <c r="I98" s="47"/>
      <c r="J98" s="47"/>
      <c r="K98" s="47"/>
      <c r="L98" s="47"/>
      <c r="M98" s="47"/>
      <c r="R98" s="48"/>
      <c r="U98" s="48"/>
    </row>
    <row r="99" spans="1:21">
      <c r="A99" s="43">
        <v>43165</v>
      </c>
      <c r="B99" s="57">
        <f t="shared" ref="B99:B101" si="30">WEEKDAY(A99)</f>
        <v>3</v>
      </c>
      <c r="E99" s="47"/>
      <c r="F99" s="47"/>
      <c r="G99" s="47">
        <v>4</v>
      </c>
      <c r="H99" s="47">
        <v>9</v>
      </c>
      <c r="I99" s="47"/>
      <c r="J99" s="47"/>
      <c r="K99" s="47"/>
      <c r="L99" s="47"/>
      <c r="M99" s="47"/>
      <c r="R99" s="48"/>
      <c r="U99" s="48"/>
    </row>
    <row r="100" spans="1:21">
      <c r="A100" s="43">
        <v>43166</v>
      </c>
      <c r="B100" s="57">
        <f t="shared" si="30"/>
        <v>4</v>
      </c>
      <c r="E100" s="47"/>
      <c r="F100" s="47"/>
      <c r="G100" s="47">
        <v>1</v>
      </c>
      <c r="H100" s="47">
        <v>1</v>
      </c>
      <c r="I100" s="47"/>
      <c r="J100" s="47"/>
      <c r="K100" s="47"/>
      <c r="L100" s="47"/>
      <c r="M100" s="47"/>
      <c r="R100" s="48"/>
      <c r="U100" s="48"/>
    </row>
    <row r="101" spans="1:21">
      <c r="A101" s="43">
        <v>43167</v>
      </c>
      <c r="B101" s="57">
        <f t="shared" si="30"/>
        <v>5</v>
      </c>
      <c r="E101" s="47"/>
      <c r="F101" s="47"/>
      <c r="G101" s="46"/>
      <c r="H101" s="46"/>
      <c r="I101" s="47"/>
      <c r="J101" s="47"/>
      <c r="K101" s="47"/>
      <c r="L101" s="47"/>
      <c r="M101" s="47"/>
      <c r="R101" s="48"/>
      <c r="U101" s="48"/>
    </row>
    <row r="102" spans="1:21">
      <c r="A102" s="43">
        <v>43168</v>
      </c>
      <c r="B102" s="57">
        <f t="shared" ref="B102:B117" si="31">WEEKDAY(A102)</f>
        <v>6</v>
      </c>
      <c r="E102" s="47"/>
      <c r="F102" s="47"/>
      <c r="G102" s="47">
        <v>1</v>
      </c>
      <c r="H102" s="47">
        <v>1.5</v>
      </c>
      <c r="I102" s="47"/>
      <c r="J102" s="47"/>
      <c r="K102" s="47"/>
      <c r="L102" s="47"/>
      <c r="M102" s="47"/>
      <c r="R102" s="48"/>
      <c r="U102" s="48"/>
    </row>
    <row r="103" spans="1:21">
      <c r="A103" s="43">
        <v>43169</v>
      </c>
      <c r="B103" s="57">
        <f t="shared" si="31"/>
        <v>7</v>
      </c>
      <c r="E103" s="47"/>
      <c r="F103" s="47"/>
      <c r="G103" s="47">
        <v>2</v>
      </c>
      <c r="H103" s="47">
        <v>3</v>
      </c>
      <c r="I103" s="47"/>
      <c r="J103" s="47"/>
      <c r="K103" s="47"/>
      <c r="L103" s="47"/>
      <c r="M103" s="47"/>
      <c r="R103" s="48"/>
      <c r="U103" s="48"/>
    </row>
    <row r="104" spans="1:21">
      <c r="A104" s="43">
        <v>43170</v>
      </c>
      <c r="B104" s="57">
        <f t="shared" si="31"/>
        <v>1</v>
      </c>
      <c r="E104" s="47"/>
      <c r="F104" s="47"/>
      <c r="G104" s="47">
        <v>2</v>
      </c>
      <c r="H104" s="47">
        <v>5.5</v>
      </c>
      <c r="I104" s="47"/>
      <c r="J104" s="47"/>
      <c r="K104" s="47"/>
      <c r="L104" s="47"/>
      <c r="M104" s="47"/>
      <c r="R104" s="48"/>
      <c r="U104" s="48"/>
    </row>
    <row r="105" spans="1:21">
      <c r="A105" s="43">
        <v>43171</v>
      </c>
      <c r="B105" s="57">
        <f t="shared" si="31"/>
        <v>2</v>
      </c>
      <c r="E105" s="47"/>
      <c r="F105" s="47"/>
      <c r="G105" s="47">
        <v>1</v>
      </c>
      <c r="H105" s="47">
        <v>1</v>
      </c>
      <c r="I105" s="47"/>
      <c r="J105" s="47"/>
      <c r="K105" s="47"/>
      <c r="L105" s="47"/>
      <c r="M105" s="47"/>
      <c r="R105" s="48"/>
      <c r="U105" s="48"/>
    </row>
    <row r="106" spans="1:21">
      <c r="A106" s="43">
        <v>43172</v>
      </c>
      <c r="B106" s="57">
        <f t="shared" si="31"/>
        <v>3</v>
      </c>
      <c r="E106" s="47"/>
      <c r="F106" s="47"/>
      <c r="G106" s="47">
        <v>4</v>
      </c>
      <c r="H106" s="47">
        <v>5.5</v>
      </c>
      <c r="I106" s="47">
        <v>1</v>
      </c>
      <c r="J106" s="47"/>
      <c r="K106" s="47"/>
      <c r="L106" s="47"/>
      <c r="M106" s="47"/>
      <c r="R106" s="48"/>
      <c r="U106" s="48"/>
    </row>
    <row r="107" spans="1:21">
      <c r="A107" s="43">
        <v>43173</v>
      </c>
      <c r="B107" s="57">
        <f t="shared" si="31"/>
        <v>4</v>
      </c>
      <c r="E107" s="47"/>
      <c r="F107" s="47"/>
      <c r="G107" s="47">
        <v>4</v>
      </c>
      <c r="H107" s="47">
        <v>6.5</v>
      </c>
      <c r="I107" s="47"/>
      <c r="J107" s="47"/>
      <c r="K107" s="47"/>
      <c r="L107" s="47"/>
      <c r="M107" s="47"/>
      <c r="R107" s="48"/>
      <c r="U107" s="48"/>
    </row>
    <row r="108" spans="1:21">
      <c r="A108" s="43">
        <v>43174</v>
      </c>
      <c r="B108" s="57">
        <f t="shared" si="31"/>
        <v>5</v>
      </c>
      <c r="E108" s="47"/>
      <c r="F108" s="47"/>
      <c r="G108" s="47">
        <v>2</v>
      </c>
      <c r="H108" s="47">
        <v>3</v>
      </c>
      <c r="I108" s="47"/>
      <c r="J108" s="47">
        <v>1</v>
      </c>
      <c r="K108" s="47"/>
      <c r="L108" s="47"/>
      <c r="M108" s="47"/>
      <c r="R108" s="48"/>
      <c r="U108" s="48"/>
    </row>
    <row r="109" spans="1:21">
      <c r="A109" s="43">
        <v>43175</v>
      </c>
      <c r="B109" s="57">
        <f t="shared" si="31"/>
        <v>6</v>
      </c>
      <c r="E109" s="47"/>
      <c r="F109" s="47"/>
      <c r="G109" s="47">
        <v>4</v>
      </c>
      <c r="H109" s="47">
        <v>8</v>
      </c>
      <c r="I109" s="47"/>
      <c r="J109" s="47">
        <v>2</v>
      </c>
      <c r="K109" s="47"/>
      <c r="L109" s="47">
        <v>1</v>
      </c>
      <c r="M109" s="47"/>
      <c r="R109" s="48"/>
      <c r="U109" s="48"/>
    </row>
    <row r="110" spans="1:21">
      <c r="A110" s="43">
        <v>43176</v>
      </c>
      <c r="B110" s="57">
        <f t="shared" si="31"/>
        <v>7</v>
      </c>
      <c r="E110" s="47"/>
      <c r="F110" s="47"/>
      <c r="G110" s="46"/>
      <c r="H110" s="46"/>
      <c r="I110" s="47"/>
      <c r="J110" s="47"/>
      <c r="K110" s="47"/>
      <c r="L110" s="47"/>
      <c r="M110" s="47"/>
      <c r="R110" s="48"/>
      <c r="U110" s="48"/>
    </row>
    <row r="111" spans="1:21">
      <c r="A111" s="43">
        <v>43177</v>
      </c>
      <c r="B111" s="57">
        <f t="shared" si="31"/>
        <v>1</v>
      </c>
      <c r="E111" s="47"/>
      <c r="F111" s="47">
        <v>1</v>
      </c>
      <c r="G111" s="47">
        <v>1</v>
      </c>
      <c r="H111" s="47">
        <v>1.5</v>
      </c>
      <c r="I111" s="47"/>
      <c r="J111" s="47"/>
      <c r="K111" s="47"/>
      <c r="L111" s="47"/>
      <c r="M111" s="47"/>
      <c r="R111" s="48"/>
      <c r="U111" s="48"/>
    </row>
    <row r="112" spans="1:21">
      <c r="A112" s="43">
        <v>43178</v>
      </c>
      <c r="B112" s="57">
        <f t="shared" si="31"/>
        <v>2</v>
      </c>
      <c r="E112" s="47"/>
      <c r="F112" s="47">
        <v>3</v>
      </c>
      <c r="G112" s="47">
        <v>8</v>
      </c>
      <c r="H112" s="47">
        <v>13.5</v>
      </c>
      <c r="I112" s="47">
        <v>1</v>
      </c>
      <c r="J112" s="47">
        <v>2</v>
      </c>
      <c r="K112" s="47"/>
      <c r="L112" s="47">
        <v>1</v>
      </c>
      <c r="M112" s="47"/>
      <c r="R112" s="48"/>
      <c r="U112" s="48"/>
    </row>
    <row r="113" spans="1:21">
      <c r="A113" s="43">
        <v>43179</v>
      </c>
      <c r="B113" s="57">
        <f t="shared" si="31"/>
        <v>3</v>
      </c>
      <c r="E113" s="47"/>
      <c r="F113" s="47">
        <v>2</v>
      </c>
      <c r="G113" s="47">
        <v>5</v>
      </c>
      <c r="H113" s="47">
        <v>7.5</v>
      </c>
      <c r="I113" s="47"/>
      <c r="J113" s="47"/>
      <c r="K113" s="47"/>
      <c r="L113" s="47"/>
      <c r="M113" s="47"/>
      <c r="R113" s="48"/>
      <c r="U113" s="48"/>
    </row>
    <row r="114" spans="1:21">
      <c r="A114" s="43">
        <v>43180</v>
      </c>
      <c r="B114" s="57">
        <f t="shared" si="31"/>
        <v>4</v>
      </c>
      <c r="E114" s="47"/>
      <c r="F114" s="47">
        <v>4</v>
      </c>
      <c r="G114" s="46"/>
      <c r="H114" s="46"/>
      <c r="I114" s="47"/>
      <c r="J114" s="47"/>
      <c r="K114" s="47"/>
      <c r="L114" s="47"/>
      <c r="M114" s="47"/>
      <c r="R114" s="48"/>
      <c r="U114" s="48"/>
    </row>
    <row r="115" spans="1:21">
      <c r="A115" s="43">
        <v>43181</v>
      </c>
      <c r="B115" s="57">
        <f t="shared" si="31"/>
        <v>5</v>
      </c>
      <c r="E115" s="47"/>
      <c r="F115" s="47"/>
      <c r="G115" s="47">
        <v>2</v>
      </c>
      <c r="H115" s="47">
        <v>2</v>
      </c>
      <c r="I115" s="47">
        <v>1</v>
      </c>
      <c r="J115" s="47"/>
      <c r="K115" s="47"/>
      <c r="L115" s="47"/>
      <c r="M115" s="47"/>
      <c r="R115" s="48"/>
      <c r="U115" s="48"/>
    </row>
    <row r="116" spans="1:21">
      <c r="A116" s="43">
        <v>43182</v>
      </c>
      <c r="B116" s="57">
        <f t="shared" si="31"/>
        <v>6</v>
      </c>
      <c r="E116" s="47"/>
      <c r="F116" s="47"/>
      <c r="G116" s="47">
        <v>3</v>
      </c>
      <c r="H116" s="47">
        <v>3.5</v>
      </c>
      <c r="I116" s="47"/>
      <c r="J116" s="47">
        <v>1</v>
      </c>
      <c r="K116" s="47"/>
      <c r="L116" s="47"/>
      <c r="M116" s="47"/>
      <c r="R116" s="48"/>
      <c r="U116" s="48"/>
    </row>
    <row r="117" spans="1:21">
      <c r="A117" s="43">
        <v>43183</v>
      </c>
      <c r="B117" s="57">
        <f t="shared" si="31"/>
        <v>7</v>
      </c>
      <c r="E117" s="47"/>
      <c r="F117" s="47">
        <v>1</v>
      </c>
      <c r="G117" s="47">
        <v>3</v>
      </c>
      <c r="H117" s="47">
        <v>3</v>
      </c>
      <c r="I117" s="47"/>
      <c r="J117" s="47">
        <v>1</v>
      </c>
      <c r="K117" s="47"/>
      <c r="L117" s="47"/>
      <c r="M117" s="47"/>
      <c r="R117" s="48"/>
      <c r="U117" s="48"/>
    </row>
    <row r="118" spans="1:21">
      <c r="A118" s="43">
        <v>43184</v>
      </c>
      <c r="B118" s="57">
        <f t="shared" ref="B118" si="32">WEEKDAY(A118)</f>
        <v>1</v>
      </c>
      <c r="E118" s="47"/>
      <c r="F118" s="45"/>
      <c r="G118" s="47">
        <v>3</v>
      </c>
      <c r="H118" s="47">
        <v>5</v>
      </c>
      <c r="I118" s="47"/>
      <c r="J118" s="47"/>
      <c r="K118" s="47"/>
      <c r="L118" s="47"/>
      <c r="M118" s="47"/>
      <c r="R118" s="48"/>
      <c r="U118" s="48"/>
    </row>
    <row r="119" spans="1:21">
      <c r="A119" s="43">
        <v>43185</v>
      </c>
      <c r="B119" s="57">
        <f t="shared" ref="B119" si="33">WEEKDAY(A119)</f>
        <v>2</v>
      </c>
      <c r="E119" s="47"/>
      <c r="G119" s="47">
        <v>3</v>
      </c>
      <c r="H119" s="47">
        <v>6.5</v>
      </c>
      <c r="I119" s="47"/>
      <c r="J119" s="47"/>
      <c r="K119" s="47"/>
      <c r="L119" s="47"/>
      <c r="M119" s="47"/>
      <c r="R119" s="48"/>
      <c r="U119" s="48"/>
    </row>
    <row r="120" spans="1:21">
      <c r="A120" s="43">
        <v>43186</v>
      </c>
      <c r="B120" s="57">
        <f t="shared" ref="B120:B125" si="34">WEEKDAY(A120)</f>
        <v>3</v>
      </c>
      <c r="E120" s="47"/>
      <c r="F120" s="47">
        <v>1</v>
      </c>
      <c r="G120" s="46"/>
      <c r="H120" s="46"/>
      <c r="I120" s="47"/>
      <c r="J120" s="47"/>
      <c r="K120" s="47"/>
      <c r="L120" s="47"/>
      <c r="M120" s="47"/>
      <c r="R120" s="48"/>
      <c r="U120" s="48"/>
    </row>
    <row r="121" spans="1:21">
      <c r="A121" s="43">
        <v>43187</v>
      </c>
      <c r="B121" s="57">
        <f t="shared" si="34"/>
        <v>4</v>
      </c>
      <c r="E121" s="47"/>
      <c r="F121" s="47"/>
      <c r="G121" s="47">
        <v>3</v>
      </c>
      <c r="H121" s="47">
        <v>6.5</v>
      </c>
      <c r="I121" s="47">
        <v>1</v>
      </c>
      <c r="J121" s="47">
        <v>2</v>
      </c>
      <c r="K121" s="47">
        <v>2</v>
      </c>
      <c r="L121" s="47"/>
      <c r="M121" s="47"/>
      <c r="R121" s="48"/>
      <c r="U121" s="48"/>
    </row>
    <row r="122" spans="1:21">
      <c r="A122" s="43">
        <v>43188</v>
      </c>
      <c r="B122" s="57">
        <f t="shared" si="34"/>
        <v>5</v>
      </c>
      <c r="E122" s="47"/>
      <c r="F122" s="47"/>
      <c r="G122" s="47">
        <v>2</v>
      </c>
      <c r="H122" s="47">
        <v>3</v>
      </c>
      <c r="I122" s="47"/>
      <c r="J122" s="47">
        <v>1</v>
      </c>
      <c r="K122" s="47"/>
      <c r="L122" s="47"/>
      <c r="M122" s="47"/>
      <c r="R122" s="48"/>
      <c r="U122" s="48"/>
    </row>
    <row r="123" spans="1:21">
      <c r="A123" s="43">
        <v>43189</v>
      </c>
      <c r="B123" s="57">
        <f t="shared" si="34"/>
        <v>6</v>
      </c>
      <c r="E123" s="47"/>
      <c r="F123" s="47"/>
      <c r="G123" s="47">
        <v>6</v>
      </c>
      <c r="H123" s="47">
        <v>7</v>
      </c>
      <c r="I123" s="47">
        <v>2</v>
      </c>
      <c r="J123" s="47">
        <v>1</v>
      </c>
      <c r="K123" s="47">
        <v>1</v>
      </c>
      <c r="L123" s="47"/>
      <c r="M123" s="47"/>
      <c r="R123" s="48"/>
      <c r="U123" s="48"/>
    </row>
    <row r="124" spans="1:21">
      <c r="A124" s="43">
        <v>43190</v>
      </c>
      <c r="B124" s="57">
        <f t="shared" si="34"/>
        <v>7</v>
      </c>
      <c r="E124" s="47"/>
      <c r="F124" s="47"/>
      <c r="G124" s="47">
        <v>4</v>
      </c>
      <c r="H124" s="47">
        <v>6.5</v>
      </c>
      <c r="I124" s="47"/>
      <c r="J124" s="47">
        <v>2</v>
      </c>
      <c r="K124" s="47">
        <v>2</v>
      </c>
      <c r="L124" s="47"/>
      <c r="M124" s="47"/>
      <c r="R124" s="48"/>
      <c r="U124" s="48"/>
    </row>
    <row r="125" spans="1:21">
      <c r="A125" s="43">
        <v>43191</v>
      </c>
      <c r="B125" s="57">
        <f t="shared" si="34"/>
        <v>1</v>
      </c>
      <c r="E125" s="47"/>
      <c r="F125" s="47">
        <v>1</v>
      </c>
      <c r="G125" s="47"/>
      <c r="H125" s="47"/>
      <c r="I125" s="47"/>
      <c r="J125" s="47"/>
      <c r="K125" s="47"/>
      <c r="L125" s="47"/>
      <c r="M125" s="47"/>
      <c r="R125" s="48"/>
      <c r="U125" s="48"/>
    </row>
    <row r="126" spans="1:21" s="44" customFormat="1">
      <c r="B126" s="45"/>
      <c r="C126" s="45"/>
      <c r="D126" s="45"/>
      <c r="E126" s="45"/>
      <c r="N126" s="45"/>
      <c r="O126" s="45"/>
      <c r="P126" s="45"/>
    </row>
    <row r="127" spans="1:21">
      <c r="C127" s="5">
        <f t="shared" ref="C127:I127" si="35">SUM(C3:C126)</f>
        <v>10</v>
      </c>
      <c r="D127" s="5">
        <f t="shared" si="35"/>
        <v>49</v>
      </c>
      <c r="E127" s="5">
        <f t="shared" si="35"/>
        <v>7</v>
      </c>
      <c r="F127" s="5">
        <f t="shared" si="35"/>
        <v>159</v>
      </c>
      <c r="G127" s="5">
        <f t="shared" si="35"/>
        <v>192</v>
      </c>
      <c r="H127" s="5">
        <f t="shared" si="35"/>
        <v>344.5</v>
      </c>
      <c r="I127" s="5">
        <f t="shared" si="35"/>
        <v>50</v>
      </c>
      <c r="J127" s="5">
        <f>SUM(J3:J126)</f>
        <v>63</v>
      </c>
      <c r="K127" s="5">
        <f t="shared" ref="K127:L127" si="36">SUM(K3:K126)</f>
        <v>45</v>
      </c>
      <c r="L127" s="5">
        <f t="shared" si="36"/>
        <v>8</v>
      </c>
    </row>
    <row r="128" spans="1:21">
      <c r="E128" s="56">
        <f>E127/$D127</f>
        <v>0.14285714285714285</v>
      </c>
      <c r="F128" s="5"/>
      <c r="G128" s="56"/>
      <c r="H128" s="56">
        <f>H127/$F127</f>
        <v>2.1666666666666665</v>
      </c>
      <c r="I128" s="56">
        <f>I127/$F127</f>
        <v>0.31446540880503143</v>
      </c>
      <c r="J128" s="56">
        <f>J127/$F127</f>
        <v>0.39622641509433965</v>
      </c>
      <c r="K128" s="56">
        <f>K127/$F127</f>
        <v>0.28301886792452829</v>
      </c>
      <c r="L128" s="56">
        <f>L127/$F127</f>
        <v>5.0314465408805034E-2</v>
      </c>
    </row>
    <row r="129" spans="6:9">
      <c r="F129" s="47"/>
      <c r="G129" s="61" t="s">
        <v>449</v>
      </c>
      <c r="H129" s="5">
        <f>SUM(H45:H126)</f>
        <v>283.5</v>
      </c>
    </row>
    <row r="130" spans="6:9">
      <c r="G130" s="61" t="s">
        <v>450</v>
      </c>
      <c r="H130" s="63">
        <f>H129/G127</f>
        <v>1.4765625</v>
      </c>
    </row>
    <row r="131" spans="6:9">
      <c r="G131" s="61" t="s">
        <v>451</v>
      </c>
      <c r="H131" s="62">
        <f ca="1">NOW()-DATE(2018,1,10)</f>
        <v>81.660837384260958</v>
      </c>
    </row>
    <row r="132" spans="6:9">
      <c r="G132" s="61" t="s">
        <v>453</v>
      </c>
      <c r="H132" s="63">
        <f ca="1">H129/H131</f>
        <v>3.4716763761063372</v>
      </c>
    </row>
    <row r="133" spans="6:9">
      <c r="G133" s="61" t="s">
        <v>452</v>
      </c>
      <c r="H133" s="63">
        <f ca="1">G127/H131</f>
        <v>2.3511882335534984</v>
      </c>
    </row>
    <row r="135" spans="6:9">
      <c r="I135" s="5"/>
    </row>
    <row r="136" spans="6:9">
      <c r="I136"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454</v>
      </c>
      <c r="C1" t="s">
        <v>455</v>
      </c>
      <c r="D1" t="s">
        <v>456</v>
      </c>
      <c r="E1" t="s">
        <v>457</v>
      </c>
      <c r="F1" s="5" t="s">
        <v>458</v>
      </c>
      <c r="G1">
        <v>2016</v>
      </c>
    </row>
    <row r="2" spans="1:7">
      <c r="A2">
        <v>1</v>
      </c>
      <c r="B2" t="s">
        <v>459</v>
      </c>
      <c r="C2" t="s">
        <v>460</v>
      </c>
      <c r="D2">
        <v>233518</v>
      </c>
      <c r="E2">
        <v>2135</v>
      </c>
      <c r="F2" s="64">
        <f>D2/E2</f>
        <v>109.37611241217799</v>
      </c>
      <c r="G2">
        <v>248345</v>
      </c>
    </row>
    <row r="3" spans="1:7">
      <c r="A3">
        <v>2</v>
      </c>
      <c r="B3" t="s">
        <v>461</v>
      </c>
      <c r="C3" t="s">
        <v>462</v>
      </c>
      <c r="D3">
        <v>193529</v>
      </c>
      <c r="E3">
        <v>2085</v>
      </c>
      <c r="F3" s="64">
        <f t="shared" ref="F3:F38" si="0">D3/E3</f>
        <v>92.819664268585129</v>
      </c>
      <c r="G3">
        <v>221976</v>
      </c>
    </row>
    <row r="4" spans="1:7">
      <c r="A4">
        <v>3</v>
      </c>
      <c r="B4" t="s">
        <v>463</v>
      </c>
      <c r="C4" t="s">
        <v>464</v>
      </c>
      <c r="D4">
        <v>172341</v>
      </c>
      <c r="E4">
        <v>1648</v>
      </c>
      <c r="F4" s="64">
        <f t="shared" si="0"/>
        <v>104.5758495145631</v>
      </c>
      <c r="G4">
        <v>205577</v>
      </c>
    </row>
    <row r="5" spans="1:7">
      <c r="A5">
        <v>4</v>
      </c>
      <c r="B5" t="s">
        <v>465</v>
      </c>
      <c r="C5" t="s">
        <v>466</v>
      </c>
      <c r="D5">
        <v>102136</v>
      </c>
      <c r="E5">
        <v>815</v>
      </c>
      <c r="F5" s="64">
        <f t="shared" si="0"/>
        <v>125.32024539877301</v>
      </c>
      <c r="G5">
        <v>110595</v>
      </c>
    </row>
    <row r="6" spans="1:7">
      <c r="A6">
        <v>5</v>
      </c>
      <c r="B6" t="s">
        <v>467</v>
      </c>
      <c r="C6" t="s">
        <v>468</v>
      </c>
      <c r="D6">
        <v>96759</v>
      </c>
      <c r="E6">
        <v>1087</v>
      </c>
      <c r="F6" s="64">
        <f t="shared" si="0"/>
        <v>89.014719411223552</v>
      </c>
      <c r="G6">
        <v>118091</v>
      </c>
    </row>
    <row r="7" spans="1:7">
      <c r="A7">
        <v>6</v>
      </c>
      <c r="B7" t="s">
        <v>469</v>
      </c>
      <c r="C7" t="s">
        <v>460</v>
      </c>
      <c r="D7">
        <v>53699</v>
      </c>
      <c r="E7">
        <v>402</v>
      </c>
      <c r="F7" s="64">
        <f t="shared" si="0"/>
        <v>133.57960199004975</v>
      </c>
      <c r="G7">
        <v>55928</v>
      </c>
    </row>
    <row r="8" spans="1:7">
      <c r="B8" t="s">
        <v>470</v>
      </c>
      <c r="F8" s="64"/>
      <c r="G8">
        <v>47321</v>
      </c>
    </row>
    <row r="9" spans="1:7">
      <c r="A9">
        <v>7</v>
      </c>
      <c r="B9" t="s">
        <v>471</v>
      </c>
      <c r="C9" t="s">
        <v>472</v>
      </c>
      <c r="D9">
        <v>23835</v>
      </c>
      <c r="E9">
        <v>256</v>
      </c>
      <c r="F9" s="64">
        <f t="shared" si="0"/>
        <v>93.10546875</v>
      </c>
      <c r="G9">
        <v>41589</v>
      </c>
    </row>
    <row r="10" spans="1:7">
      <c r="A10">
        <v>8</v>
      </c>
      <c r="B10" t="s">
        <v>473</v>
      </c>
      <c r="C10" t="s">
        <v>474</v>
      </c>
      <c r="D10">
        <v>22791</v>
      </c>
      <c r="E10">
        <v>412</v>
      </c>
      <c r="F10" s="64">
        <f t="shared" si="0"/>
        <v>55.317961165048544</v>
      </c>
      <c r="G10">
        <v>42801</v>
      </c>
    </row>
    <row r="11" spans="1:7">
      <c r="B11" t="s">
        <v>475</v>
      </c>
      <c r="F11" s="64"/>
      <c r="G11">
        <v>39000</v>
      </c>
    </row>
    <row r="12" spans="1:7">
      <c r="A12">
        <v>9</v>
      </c>
      <c r="B12" t="s">
        <v>476</v>
      </c>
      <c r="C12" t="s">
        <v>477</v>
      </c>
      <c r="D12">
        <v>22287</v>
      </c>
      <c r="E12">
        <v>387</v>
      </c>
      <c r="F12" s="64">
        <f t="shared" si="0"/>
        <v>57.589147286821706</v>
      </c>
      <c r="G12">
        <v>21566</v>
      </c>
    </row>
    <row r="13" spans="1:7">
      <c r="A13">
        <v>10</v>
      </c>
      <c r="B13" t="s">
        <v>478</v>
      </c>
      <c r="C13" t="s">
        <v>479</v>
      </c>
      <c r="D13">
        <v>21126</v>
      </c>
      <c r="E13">
        <v>306</v>
      </c>
      <c r="F13" s="64">
        <f t="shared" si="0"/>
        <v>69.039215686274517</v>
      </c>
      <c r="G13">
        <v>28322</v>
      </c>
    </row>
    <row r="14" spans="1:7">
      <c r="B14" t="s">
        <v>480</v>
      </c>
      <c r="F14" s="64"/>
      <c r="G14">
        <v>27559</v>
      </c>
    </row>
    <row r="15" spans="1:7">
      <c r="A15">
        <v>11</v>
      </c>
      <c r="B15" t="s">
        <v>481</v>
      </c>
      <c r="C15" t="s">
        <v>482</v>
      </c>
      <c r="D15">
        <v>17264</v>
      </c>
      <c r="E15">
        <v>183</v>
      </c>
      <c r="F15" s="64">
        <f t="shared" si="0"/>
        <v>94.338797814207652</v>
      </c>
      <c r="G15">
        <v>18570</v>
      </c>
    </row>
    <row r="16" spans="1:7">
      <c r="A16">
        <v>12</v>
      </c>
      <c r="B16" t="s">
        <v>483</v>
      </c>
      <c r="C16" t="s">
        <v>484</v>
      </c>
      <c r="D16">
        <v>16183</v>
      </c>
      <c r="E16">
        <v>272</v>
      </c>
      <c r="F16" s="64">
        <f t="shared" si="0"/>
        <v>59.496323529411768</v>
      </c>
      <c r="G16">
        <v>22235</v>
      </c>
    </row>
    <row r="17" spans="1:7">
      <c r="A17">
        <v>13</v>
      </c>
      <c r="B17" t="s">
        <v>485</v>
      </c>
      <c r="C17" t="s">
        <v>464</v>
      </c>
      <c r="D17">
        <v>12551</v>
      </c>
      <c r="E17">
        <v>158</v>
      </c>
      <c r="F17" s="64">
        <f t="shared" si="0"/>
        <v>79.436708860759495</v>
      </c>
      <c r="G17">
        <v>21340</v>
      </c>
    </row>
    <row r="18" spans="1:7">
      <c r="B18" t="s">
        <v>486</v>
      </c>
      <c r="F18" s="64"/>
      <c r="G18">
        <v>20756</v>
      </c>
    </row>
    <row r="19" spans="1:7">
      <c r="B19" t="s">
        <v>487</v>
      </c>
      <c r="F19" s="64"/>
      <c r="G19">
        <v>16247</v>
      </c>
    </row>
    <row r="20" spans="1:7">
      <c r="A20">
        <v>14</v>
      </c>
      <c r="B20" t="s">
        <v>488</v>
      </c>
      <c r="C20" t="s">
        <v>489</v>
      </c>
      <c r="D20">
        <v>10176</v>
      </c>
      <c r="E20">
        <v>187</v>
      </c>
      <c r="F20" s="64">
        <f t="shared" si="0"/>
        <v>54.417112299465238</v>
      </c>
      <c r="G20">
        <v>14314</v>
      </c>
    </row>
    <row r="21" spans="1:7">
      <c r="A21">
        <v>15</v>
      </c>
      <c r="B21" t="s">
        <v>490</v>
      </c>
      <c r="C21" t="s">
        <v>468</v>
      </c>
      <c r="D21">
        <v>9424</v>
      </c>
      <c r="E21">
        <v>113</v>
      </c>
      <c r="F21" s="64">
        <f t="shared" si="0"/>
        <v>83.398230088495581</v>
      </c>
      <c r="G21">
        <v>12961</v>
      </c>
    </row>
    <row r="22" spans="1:7">
      <c r="B22" t="s">
        <v>491</v>
      </c>
      <c r="F22" s="64"/>
      <c r="G22">
        <v>12809</v>
      </c>
    </row>
    <row r="23" spans="1:7">
      <c r="B23" t="s">
        <v>492</v>
      </c>
      <c r="F23" s="64"/>
      <c r="G23">
        <v>12138</v>
      </c>
    </row>
    <row r="24" spans="1:7">
      <c r="A24">
        <v>16</v>
      </c>
      <c r="B24" t="s">
        <v>493</v>
      </c>
      <c r="C24" t="s">
        <v>494</v>
      </c>
      <c r="D24">
        <v>7543</v>
      </c>
      <c r="E24">
        <v>101</v>
      </c>
      <c r="F24" s="64">
        <f t="shared" si="0"/>
        <v>74.683168316831683</v>
      </c>
      <c r="G24">
        <v>9877</v>
      </c>
    </row>
    <row r="25" spans="1:7">
      <c r="A25">
        <v>17</v>
      </c>
      <c r="B25" t="s">
        <v>495</v>
      </c>
      <c r="C25" t="s">
        <v>466</v>
      </c>
      <c r="D25">
        <v>6336</v>
      </c>
      <c r="E25">
        <v>56</v>
      </c>
      <c r="F25" s="64">
        <f t="shared" si="0"/>
        <v>113.14285714285714</v>
      </c>
    </row>
    <row r="26" spans="1:7">
      <c r="A26">
        <v>18</v>
      </c>
      <c r="B26" t="s">
        <v>496</v>
      </c>
      <c r="C26" t="s">
        <v>497</v>
      </c>
      <c r="D26">
        <v>5112</v>
      </c>
      <c r="E26">
        <v>59</v>
      </c>
      <c r="F26" s="64">
        <f t="shared" si="0"/>
        <v>86.644067796610173</v>
      </c>
    </row>
    <row r="27" spans="1:7">
      <c r="A27">
        <v>19</v>
      </c>
      <c r="B27" t="s">
        <v>498</v>
      </c>
      <c r="C27" t="s">
        <v>466</v>
      </c>
      <c r="D27">
        <v>4816</v>
      </c>
      <c r="E27">
        <v>66</v>
      </c>
      <c r="F27" s="64">
        <f t="shared" si="0"/>
        <v>72.969696969696969</v>
      </c>
    </row>
    <row r="28" spans="1:7">
      <c r="A28">
        <v>20</v>
      </c>
      <c r="B28" t="s">
        <v>499</v>
      </c>
      <c r="C28" t="s">
        <v>499</v>
      </c>
      <c r="D28">
        <v>4810</v>
      </c>
      <c r="E28">
        <v>61</v>
      </c>
      <c r="F28" s="64">
        <f t="shared" si="0"/>
        <v>78.852459016393439</v>
      </c>
    </row>
    <row r="29" spans="1:7">
      <c r="A29">
        <v>21</v>
      </c>
      <c r="B29" t="s">
        <v>500</v>
      </c>
      <c r="C29" t="s">
        <v>489</v>
      </c>
      <c r="D29">
        <v>4454</v>
      </c>
      <c r="E29">
        <v>63</v>
      </c>
      <c r="F29" s="64">
        <f t="shared" si="0"/>
        <v>70.698412698412696</v>
      </c>
    </row>
    <row r="30" spans="1:7">
      <c r="A30">
        <v>22</v>
      </c>
      <c r="B30" t="s">
        <v>501</v>
      </c>
      <c r="C30" t="s">
        <v>502</v>
      </c>
      <c r="D30">
        <v>4278</v>
      </c>
      <c r="E30">
        <v>96</v>
      </c>
      <c r="F30" s="64">
        <f t="shared" si="0"/>
        <v>44.5625</v>
      </c>
    </row>
    <row r="31" spans="1:7">
      <c r="A31">
        <v>23</v>
      </c>
      <c r="B31" t="s">
        <v>503</v>
      </c>
      <c r="C31" t="s">
        <v>504</v>
      </c>
      <c r="D31">
        <v>4019</v>
      </c>
      <c r="E31">
        <v>50</v>
      </c>
      <c r="F31" s="64">
        <f t="shared" si="0"/>
        <v>80.38</v>
      </c>
    </row>
    <row r="32" spans="1:7">
      <c r="A32">
        <v>24</v>
      </c>
      <c r="B32" t="s">
        <v>505</v>
      </c>
      <c r="C32" t="s">
        <v>506</v>
      </c>
      <c r="D32">
        <v>3788</v>
      </c>
      <c r="E32">
        <v>30</v>
      </c>
      <c r="F32" s="64">
        <f t="shared" si="0"/>
        <v>126.26666666666667</v>
      </c>
    </row>
    <row r="33" spans="1:6">
      <c r="A33">
        <v>25</v>
      </c>
      <c r="B33" t="s">
        <v>507</v>
      </c>
      <c r="C33" t="s">
        <v>508</v>
      </c>
      <c r="D33">
        <v>3399</v>
      </c>
      <c r="E33">
        <v>29</v>
      </c>
      <c r="F33" s="64">
        <f t="shared" si="0"/>
        <v>117.20689655172414</v>
      </c>
    </row>
    <row r="34" spans="1:6">
      <c r="A34">
        <v>26</v>
      </c>
      <c r="B34" t="s">
        <v>509</v>
      </c>
      <c r="C34" t="s">
        <v>510</v>
      </c>
      <c r="D34">
        <v>3155</v>
      </c>
      <c r="E34">
        <v>32</v>
      </c>
      <c r="F34" s="64">
        <f t="shared" si="0"/>
        <v>98.59375</v>
      </c>
    </row>
    <row r="35" spans="1:6">
      <c r="A35">
        <v>27</v>
      </c>
      <c r="B35" t="s">
        <v>511</v>
      </c>
      <c r="C35" t="s">
        <v>512</v>
      </c>
      <c r="D35">
        <v>2976</v>
      </c>
      <c r="E35">
        <v>34</v>
      </c>
      <c r="F35" s="64">
        <f t="shared" si="0"/>
        <v>87.529411764705884</v>
      </c>
    </row>
    <row r="36" spans="1:6">
      <c r="A36">
        <v>28</v>
      </c>
      <c r="B36" t="s">
        <v>513</v>
      </c>
      <c r="C36" t="s">
        <v>513</v>
      </c>
      <c r="D36">
        <v>2882</v>
      </c>
      <c r="E36">
        <v>19</v>
      </c>
      <c r="F36" s="64">
        <f t="shared" si="0"/>
        <v>151.68421052631578</v>
      </c>
    </row>
    <row r="37" spans="1:6">
      <c r="A37">
        <v>29</v>
      </c>
      <c r="B37" t="s">
        <v>514</v>
      </c>
      <c r="C37" t="s">
        <v>515</v>
      </c>
      <c r="D37">
        <v>2879</v>
      </c>
      <c r="E37">
        <v>33</v>
      </c>
      <c r="F37" s="64">
        <f t="shared" si="0"/>
        <v>87.242424242424249</v>
      </c>
    </row>
    <row r="38" spans="1:6">
      <c r="A38">
        <v>30</v>
      </c>
      <c r="B38" t="s">
        <v>516</v>
      </c>
      <c r="C38" t="s">
        <v>517</v>
      </c>
      <c r="D38">
        <v>2840</v>
      </c>
      <c r="E38">
        <v>54</v>
      </c>
      <c r="F38" s="64">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422</v>
      </c>
      <c r="B1" s="50" t="s">
        <v>423</v>
      </c>
    </row>
    <row r="2" spans="1:2">
      <c r="A2" s="50" t="s">
        <v>372</v>
      </c>
      <c r="B2" s="50" t="s">
        <v>446</v>
      </c>
    </row>
    <row r="3" spans="1:2">
      <c r="A3" s="50" t="s">
        <v>371</v>
      </c>
      <c r="B3" s="50" t="s">
        <v>445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439</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425</v>
      </c>
      <c r="B8" s="7">
        <v>40</v>
      </c>
      <c r="C8" s="7">
        <v>1</v>
      </c>
      <c r="D8" s="6">
        <f t="shared" si="0"/>
        <v>40</v>
      </c>
      <c r="F8" s="11"/>
      <c r="G8" s="7" t="s">
        <v>388</v>
      </c>
      <c r="I8" s="6">
        <f>1+3</f>
        <v>4</v>
      </c>
      <c r="J8" s="6">
        <v>3</v>
      </c>
      <c r="K8" s="6">
        <f t="shared" si="1"/>
        <v>1</v>
      </c>
      <c r="L8" s="51">
        <v>1</v>
      </c>
    </row>
    <row r="9" spans="1:12" ht="13.5" customHeight="1">
      <c r="A9" s="7" t="s">
        <v>437</v>
      </c>
      <c r="B9" s="7">
        <v>3</v>
      </c>
      <c r="C9" s="7">
        <v>1</v>
      </c>
      <c r="D9" s="6">
        <f t="shared" si="0"/>
        <v>3</v>
      </c>
      <c r="F9" s="11"/>
      <c r="G9" s="7" t="s">
        <v>389</v>
      </c>
      <c r="I9" s="6">
        <v>3</v>
      </c>
      <c r="J9" s="6">
        <v>3</v>
      </c>
      <c r="K9" s="6">
        <f t="shared" si="1"/>
        <v>0</v>
      </c>
      <c r="L9" s="42">
        <v>2</v>
      </c>
    </row>
    <row r="10" spans="1:12" ht="13.5" customHeight="1">
      <c r="A10" s="7" t="s">
        <v>438</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441</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426</v>
      </c>
      <c r="B14" s="7">
        <v>2</v>
      </c>
      <c r="C14" s="7">
        <v>1</v>
      </c>
      <c r="D14" s="6">
        <f t="shared" ref="D14:D17" si="3">C14*B14</f>
        <v>2</v>
      </c>
      <c r="F14" s="11"/>
    </row>
    <row r="15" spans="1:12" ht="13.5" customHeight="1">
      <c r="A15" s="7" t="s">
        <v>427</v>
      </c>
      <c r="B15" s="7">
        <v>3.8</v>
      </c>
      <c r="C15" s="7">
        <v>2</v>
      </c>
      <c r="D15" s="6">
        <f t="shared" si="3"/>
        <v>7.6</v>
      </c>
      <c r="F15" s="11"/>
    </row>
    <row r="16" spans="1:12" ht="13.5" customHeight="1">
      <c r="A16" s="7" t="s">
        <v>428</v>
      </c>
      <c r="B16" s="7">
        <v>5.2</v>
      </c>
      <c r="C16" s="7">
        <v>0.3</v>
      </c>
      <c r="D16" s="6">
        <f t="shared" si="3"/>
        <v>1.56</v>
      </c>
      <c r="F16" s="11"/>
      <c r="G16" s="7" t="s">
        <v>395</v>
      </c>
      <c r="I16" s="6">
        <v>3</v>
      </c>
    </row>
    <row r="17" spans="1:15" ht="13.5" customHeight="1">
      <c r="A17" s="7" t="s">
        <v>429</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430</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431</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432</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442</v>
      </c>
      <c r="B24" s="7">
        <v>1.5</v>
      </c>
      <c r="C24" s="7">
        <v>2</v>
      </c>
      <c r="D24" s="6">
        <f t="shared" si="4"/>
        <v>3</v>
      </c>
      <c r="G24" s="7" t="s">
        <v>74</v>
      </c>
    </row>
    <row r="25" spans="1:15" ht="13.5" customHeight="1">
      <c r="A25" s="7" t="s">
        <v>433</v>
      </c>
      <c r="B25" s="7">
        <v>6</v>
      </c>
      <c r="C25" s="7">
        <v>2</v>
      </c>
      <c r="D25" s="6">
        <f>C25*B25</f>
        <v>12</v>
      </c>
      <c r="G25" s="7" t="s">
        <v>75</v>
      </c>
    </row>
    <row r="26" spans="1:15" ht="13.5" customHeight="1">
      <c r="A26" s="7" t="s">
        <v>436</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434</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435</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444</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443</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440</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2018-04-01T15:55:32Z</dcterms:modified>
</cp:coreProperties>
</file>