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fileRecoveryPr repairLoad="1"/>
</workbook>
</file>

<file path=xl/calcChain.xml><?xml version="1.0" encoding="utf-8"?>
<calcChain xmlns="http://schemas.openxmlformats.org/spreadsheetml/2006/main">
  <c r="H197" i="8" l="1"/>
  <c r="H196" i="8"/>
  <c r="H195" i="8"/>
  <c r="H194" i="8"/>
  <c r="P182" i="8" l="1"/>
  <c r="B180" i="8"/>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F189" i="8" l="1"/>
  <c r="B142" i="8" l="1"/>
  <c r="B143" i="8"/>
  <c r="B144" i="8"/>
  <c r="B145" i="8"/>
  <c r="B146" i="8"/>
  <c r="M182" i="8" l="1"/>
  <c r="N182" i="8"/>
  <c r="O182" i="8"/>
  <c r="L182" i="8"/>
  <c r="B140" i="8"/>
  <c r="B141" i="8"/>
  <c r="O183" i="8" l="1"/>
  <c r="B139" i="8"/>
  <c r="T182" i="8"/>
  <c r="S182" i="8"/>
  <c r="R182"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82" i="8"/>
  <c r="B131" i="8"/>
  <c r="B129" i="8" l="1"/>
  <c r="B130" i="8"/>
  <c r="B126" i="8" l="1"/>
  <c r="B127" i="8"/>
  <c r="B128" i="8"/>
  <c r="I182" i="8" l="1"/>
  <c r="H182"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83" i="8" l="1"/>
  <c r="B118" i="8"/>
  <c r="E185" i="8" l="1"/>
  <c r="E186" i="8" s="1"/>
  <c r="D182" i="8"/>
  <c r="E184" i="8" s="1"/>
  <c r="B102" i="8"/>
  <c r="B103" i="8"/>
  <c r="B104" i="8"/>
  <c r="B105" i="8"/>
  <c r="B106" i="8"/>
  <c r="B107" i="8"/>
  <c r="B108" i="8"/>
  <c r="B109" i="8"/>
  <c r="B110" i="8"/>
  <c r="B111" i="8"/>
  <c r="B112" i="8"/>
  <c r="B113" i="8"/>
  <c r="B114" i="8"/>
  <c r="B115" i="8"/>
  <c r="B116" i="8"/>
  <c r="B117" i="8"/>
  <c r="E187"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82" i="8" l="1"/>
  <c r="G182" i="8" l="1"/>
  <c r="J184" i="8" l="1"/>
  <c r="I184" i="8"/>
  <c r="H184" i="8"/>
  <c r="E182" i="8"/>
  <c r="C182" i="8" l="1"/>
  <c r="E188" i="8" s="1"/>
  <c r="E189" i="8" s="1"/>
  <c r="J183" i="8" l="1"/>
  <c r="C185" i="8"/>
  <c r="H183" i="8"/>
  <c r="I183" i="8"/>
  <c r="F183" i="8"/>
  <c r="G183"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R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S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S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T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S34" authorId="0">
      <text>
        <r>
          <rPr>
            <b/>
            <sz val="9"/>
            <color indexed="81"/>
            <rFont val="Tahoma"/>
            <charset val="1"/>
          </rPr>
          <t>廈崗35-39</t>
        </r>
      </text>
    </comment>
    <comment ref="T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S35" authorId="0">
      <text>
        <r>
          <rPr>
            <b/>
            <sz val="9"/>
            <color indexed="81"/>
            <rFont val="Tahoma"/>
            <charset val="1"/>
          </rPr>
          <t>廈崗40
廈崗41</t>
        </r>
      </text>
    </comment>
    <comment ref="T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T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S37" authorId="0">
      <text>
        <r>
          <rPr>
            <b/>
            <sz val="9"/>
            <color indexed="81"/>
            <rFont val="Tahoma"/>
            <charset val="1"/>
          </rPr>
          <t xml:space="preserve">廈崗42-46
</t>
        </r>
      </text>
    </comment>
    <comment ref="T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S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S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 ref="E147" authorId="0">
      <text>
        <r>
          <rPr>
            <b/>
            <sz val="9"/>
            <color indexed="81"/>
            <rFont val="Tahoma"/>
            <charset val="1"/>
          </rPr>
          <t>樹田54-23(5元包3)
樹田127B-18-20.5(5元包3)
樹田147B-11(5元包2)</t>
        </r>
      </text>
    </comment>
    <comment ref="N147" authorId="0">
      <text>
        <r>
          <rPr>
            <b/>
            <sz val="9"/>
            <color indexed="81"/>
            <rFont val="Tahoma"/>
            <charset val="1"/>
          </rPr>
          <t>雁田5-2</t>
        </r>
      </text>
    </comment>
    <comment ref="C148" authorId="0">
      <text>
        <r>
          <rPr>
            <b/>
            <sz val="9"/>
            <color indexed="81"/>
            <rFont val="Tahoma"/>
            <family val="2"/>
          </rPr>
          <t>樹田178C</t>
        </r>
      </text>
    </comment>
    <comment ref="E148" authorId="0">
      <text>
        <r>
          <rPr>
            <b/>
            <sz val="9"/>
            <color indexed="81"/>
            <rFont val="Tahoma"/>
            <charset val="1"/>
          </rPr>
          <t>樹田64-27(5元包3)
樹田152B-3(5元包)
樹田69B-13-14(5元包2)
樹田174C-1
樹田75B-4(5元包)
樹田74B-8-10(5元包2)</t>
        </r>
      </text>
    </comment>
    <comment ref="G148" authorId="0">
      <text>
        <r>
          <rPr>
            <b/>
            <sz val="9"/>
            <color indexed="81"/>
            <rFont val="Tahoma"/>
            <charset val="1"/>
          </rPr>
          <t>樹田74B*2(7次)</t>
        </r>
      </text>
    </comment>
    <comment ref="C149" authorId="0">
      <text>
        <r>
          <rPr>
            <b/>
            <sz val="9"/>
            <color indexed="81"/>
            <rFont val="Tahoma"/>
            <family val="2"/>
          </rPr>
          <t>樹田179C</t>
        </r>
      </text>
    </comment>
    <comment ref="E149" authorId="0">
      <text>
        <r>
          <rPr>
            <b/>
            <sz val="9"/>
            <color indexed="81"/>
            <rFont val="Tahoma"/>
            <charset val="1"/>
          </rPr>
          <t>樹田34-40-41(5元包5)
樹田54-24(5元包3)
樹田162C-2</t>
        </r>
      </text>
    </comment>
    <comment ref="E150" authorId="0">
      <text>
        <r>
          <rPr>
            <b/>
            <sz val="9"/>
            <color indexed="81"/>
            <rFont val="Tahoma"/>
            <charset val="1"/>
          </rPr>
          <t>樹田102B-2(5元包)</t>
        </r>
      </text>
    </comment>
    <comment ref="N150" authorId="0">
      <text>
        <r>
          <rPr>
            <b/>
            <sz val="9"/>
            <color indexed="81"/>
            <rFont val="Tahoma"/>
            <charset val="1"/>
          </rPr>
          <t>雁田1-1</t>
        </r>
      </text>
    </comment>
    <comment ref="E151" authorId="0">
      <text>
        <r>
          <rPr>
            <b/>
            <sz val="9"/>
            <color indexed="81"/>
            <rFont val="Tahoma"/>
            <charset val="1"/>
          </rPr>
          <t>樹田34-42(5元包6)
樹田2-10(5元包)
樹田174C-2
樹田147B-12(5元包2)</t>
        </r>
      </text>
    </comment>
    <comment ref="G151" authorId="0">
      <text>
        <r>
          <rPr>
            <b/>
            <sz val="9"/>
            <color indexed="81"/>
            <rFont val="Tahoma"/>
            <charset val="1"/>
          </rPr>
          <t>樹田34*6(42次)</t>
        </r>
      </text>
    </comment>
    <comment ref="C152" authorId="0">
      <text>
        <r>
          <rPr>
            <b/>
            <sz val="9"/>
            <color indexed="81"/>
            <rFont val="Tahoma"/>
            <family val="2"/>
          </rPr>
          <t>樹田180C</t>
        </r>
      </text>
    </comment>
    <comment ref="E152" authorId="0">
      <text>
        <r>
          <rPr>
            <b/>
            <sz val="9"/>
            <color indexed="81"/>
            <rFont val="Tahoma"/>
            <charset val="1"/>
          </rPr>
          <t>樹田149B-5(5元包)
樹田179C-1
樹田68B-11(5元包)
樹田116B-40-42(5元包6)</t>
        </r>
      </text>
    </comment>
    <comment ref="G152" authorId="0">
      <text>
        <r>
          <rPr>
            <b/>
            <sz val="9"/>
            <color indexed="81"/>
            <rFont val="Tahoma"/>
            <charset val="1"/>
          </rPr>
          <t>樹田116B*6(39次)</t>
        </r>
      </text>
    </comment>
    <comment ref="E153" authorId="0">
      <text>
        <r>
          <rPr>
            <b/>
            <sz val="9"/>
            <color indexed="81"/>
            <rFont val="Tahoma"/>
            <charset val="1"/>
          </rPr>
          <t>樹田152B-4(5元包)</t>
        </r>
      </text>
    </comment>
    <comment ref="C154" authorId="0">
      <text>
        <r>
          <rPr>
            <b/>
            <sz val="9"/>
            <color indexed="81"/>
            <rFont val="Tahoma"/>
            <family val="2"/>
          </rPr>
          <t>樹田181C</t>
        </r>
      </text>
    </comment>
    <comment ref="E154" authorId="0">
      <text>
        <r>
          <rPr>
            <b/>
            <sz val="9"/>
            <color indexed="81"/>
            <rFont val="Tahoma"/>
            <charset val="1"/>
          </rPr>
          <t>樹田38-3(5元包)
樹田178C-1
樹田64-28-29(5元包4)
樹田179C-2
樹田164C-1</t>
        </r>
      </text>
    </comment>
    <comment ref="G154" authorId="0">
      <text>
        <r>
          <rPr>
            <b/>
            <sz val="9"/>
            <color indexed="81"/>
            <rFont val="Tahoma"/>
            <charset val="1"/>
          </rPr>
          <t>樹田64*4(27次)</t>
        </r>
      </text>
    </comment>
    <comment ref="L154" authorId="0">
      <text>
        <r>
          <rPr>
            <b/>
            <sz val="9"/>
            <color indexed="81"/>
            <rFont val="Tahoma"/>
            <charset val="1"/>
          </rPr>
          <t xml:space="preserve">雁田8-9
</t>
        </r>
        <r>
          <rPr>
            <sz val="9"/>
            <color indexed="81"/>
            <rFont val="Tahoma"/>
            <charset val="1"/>
          </rPr>
          <t xml:space="preserve">
</t>
        </r>
      </text>
    </comment>
    <comment ref="N154" authorId="0">
      <text>
        <r>
          <rPr>
            <b/>
            <sz val="9"/>
            <color indexed="81"/>
            <rFont val="Tahoma"/>
            <charset val="1"/>
          </rPr>
          <t>雁田2-2</t>
        </r>
      </text>
    </comment>
    <comment ref="E155" authorId="0">
      <text>
        <r>
          <rPr>
            <b/>
            <sz val="9"/>
            <color indexed="81"/>
            <rFont val="Tahoma"/>
            <charset val="1"/>
          </rPr>
          <t>樹田165C-2-3
樹田19-6-7(5元包)
樹田158C-7
樹田147B-13-18(5元包3)
樹田74B-11-12(5元包2)</t>
        </r>
      </text>
    </comment>
    <comment ref="G155" authorId="0">
      <text>
        <r>
          <rPr>
            <b/>
            <sz val="9"/>
            <color indexed="81"/>
            <rFont val="Tahoma"/>
            <charset val="1"/>
          </rPr>
          <t>樹田147B*3(12次)</t>
        </r>
      </text>
    </comment>
    <comment ref="E156" authorId="0">
      <text>
        <r>
          <rPr>
            <b/>
            <sz val="9"/>
            <color indexed="81"/>
            <rFont val="Tahoma"/>
            <charset val="1"/>
          </rPr>
          <t>樹田100B-5(5元包)
樹田34-43-44(5元包6)
樹田38-4(5元包)
樹田85B-4(5元包)</t>
        </r>
      </text>
    </comment>
    <comment ref="E157" authorId="0">
      <text>
        <r>
          <rPr>
            <b/>
            <sz val="9"/>
            <color indexed="81"/>
            <rFont val="Tahoma"/>
            <charset val="1"/>
          </rPr>
          <t>樹田170C-1
樹田179C-3
樹田46-20-21(5元包3)
樹田41-9-10.5(5元包2)</t>
        </r>
      </text>
    </comment>
    <comment ref="G157" authorId="0">
      <text>
        <r>
          <rPr>
            <b/>
            <sz val="9"/>
            <color indexed="81"/>
            <rFont val="Tahoma"/>
            <charset val="1"/>
          </rPr>
          <t>樹田41*2(8次)</t>
        </r>
      </text>
    </comment>
    <comment ref="E158" authorId="0">
      <text>
        <r>
          <rPr>
            <b/>
            <sz val="9"/>
            <color indexed="81"/>
            <rFont val="Tahoma"/>
            <charset val="1"/>
          </rPr>
          <t>樹田152B-5(5元包)
樹田74B-13-15(5元包2)</t>
        </r>
      </text>
    </comment>
    <comment ref="L158" authorId="0">
      <text>
        <r>
          <rPr>
            <b/>
            <sz val="9"/>
            <color indexed="81"/>
            <rFont val="Tahoma"/>
            <charset val="1"/>
          </rPr>
          <t>雁田10</t>
        </r>
      </text>
    </comment>
    <comment ref="N158" authorId="0">
      <text>
        <r>
          <rPr>
            <b/>
            <sz val="9"/>
            <color indexed="81"/>
            <rFont val="Tahoma"/>
            <charset val="1"/>
          </rPr>
          <t>雁田7-1</t>
        </r>
      </text>
    </comment>
    <comment ref="C159" authorId="0">
      <text>
        <r>
          <rPr>
            <b/>
            <sz val="9"/>
            <color indexed="81"/>
            <rFont val="Tahoma"/>
            <family val="2"/>
          </rPr>
          <t>樹田182C</t>
        </r>
      </text>
    </comment>
    <comment ref="E159" authorId="0">
      <text>
        <r>
          <rPr>
            <b/>
            <sz val="9"/>
            <color indexed="81"/>
            <rFont val="Tahoma"/>
            <charset val="1"/>
          </rPr>
          <t>樹田32-1
樹田167C-1
樹田174C-3-4
樹田182C-1-3.5
樹田19-8-9(5元包)
樹田68B-12(5元包2)</t>
        </r>
      </text>
    </comment>
    <comment ref="G159" authorId="0">
      <text>
        <r>
          <rPr>
            <b/>
            <sz val="9"/>
            <color indexed="81"/>
            <rFont val="Tahoma"/>
            <charset val="1"/>
          </rPr>
          <t>樹田68*2(11次)</t>
        </r>
      </text>
    </comment>
    <comment ref="L159" authorId="0">
      <text>
        <r>
          <rPr>
            <b/>
            <sz val="9"/>
            <color indexed="81"/>
            <rFont val="Tahoma"/>
            <charset val="1"/>
          </rPr>
          <t>雁田11</t>
        </r>
      </text>
    </comment>
    <comment ref="C160" authorId="0">
      <text>
        <r>
          <rPr>
            <b/>
            <sz val="9"/>
            <color indexed="81"/>
            <rFont val="Tahoma"/>
            <family val="2"/>
          </rPr>
          <t>樹田183C</t>
        </r>
      </text>
    </comment>
    <comment ref="E160" authorId="0">
      <text>
        <r>
          <rPr>
            <b/>
            <sz val="9"/>
            <color indexed="81"/>
            <rFont val="Tahoma"/>
            <charset val="1"/>
          </rPr>
          <t>樹田64-30-31(5元包4)
樹田34-45-46(5元包6)
樹田158C-8
樹田127B-21-23(5元包4)
樹田69B-15-16(5元包2)
樹田179C-4</t>
        </r>
      </text>
    </comment>
    <comment ref="G160" authorId="0">
      <text>
        <r>
          <rPr>
            <b/>
            <sz val="9"/>
            <color indexed="81"/>
            <rFont val="Tahoma"/>
            <charset val="1"/>
          </rPr>
          <t>樹田127B*4(21次)</t>
        </r>
      </text>
    </comment>
    <comment ref="E161" authorId="0">
      <text>
        <r>
          <rPr>
            <b/>
            <sz val="9"/>
            <color indexed="81"/>
            <rFont val="Tahoma"/>
            <charset val="1"/>
          </rPr>
          <t>樹田177C-1
樹田116B-43-46.5(5元包6)</t>
        </r>
      </text>
    </comment>
    <comment ref="N161" authorId="0">
      <text>
        <r>
          <rPr>
            <b/>
            <sz val="9"/>
            <color indexed="81"/>
            <rFont val="Tahoma"/>
            <charset val="1"/>
          </rPr>
          <t>雁田10-1
雁田2-3</t>
        </r>
      </text>
    </comment>
    <comment ref="C162" authorId="0">
      <text>
        <r>
          <rPr>
            <b/>
            <sz val="9"/>
            <color indexed="81"/>
            <rFont val="Tahoma"/>
            <family val="2"/>
          </rPr>
          <t>樹田184C</t>
        </r>
      </text>
    </comment>
    <comment ref="E162" authorId="0">
      <text>
        <r>
          <rPr>
            <b/>
            <sz val="9"/>
            <color indexed="81"/>
            <rFont val="Tahoma"/>
            <charset val="1"/>
          </rPr>
          <t>樹田100B-6(5元包)
樹田34-47(5元包6)
樹田182C-4-5
樹田152B-6(5元包)
樹田173C-1-2</t>
        </r>
      </text>
    </comment>
    <comment ref="E163" authorId="0">
      <text>
        <r>
          <rPr>
            <b/>
            <sz val="9"/>
            <color indexed="81"/>
            <rFont val="Tahoma"/>
            <charset val="1"/>
          </rPr>
          <t>樹田2-11(5元包)</t>
        </r>
      </text>
    </comment>
    <comment ref="L163" authorId="0">
      <text>
        <r>
          <rPr>
            <b/>
            <sz val="9"/>
            <color indexed="81"/>
            <rFont val="Tahoma"/>
            <charset val="1"/>
          </rPr>
          <t>雁田12</t>
        </r>
      </text>
    </comment>
    <comment ref="N163" authorId="0">
      <text>
        <r>
          <rPr>
            <b/>
            <sz val="9"/>
            <color indexed="81"/>
            <rFont val="Tahoma"/>
            <charset val="1"/>
          </rPr>
          <t>雁田11-1</t>
        </r>
      </text>
    </comment>
    <comment ref="E164" authorId="0">
      <text>
        <r>
          <rPr>
            <b/>
            <sz val="9"/>
            <color indexed="81"/>
            <rFont val="Tahoma"/>
            <charset val="1"/>
          </rPr>
          <t>樹田172C-1-3
樹田181C-1
樹田175C-1</t>
        </r>
      </text>
    </comment>
    <comment ref="L164" authorId="0">
      <text>
        <r>
          <rPr>
            <b/>
            <sz val="9"/>
            <color indexed="81"/>
            <rFont val="Tahoma"/>
            <charset val="1"/>
          </rPr>
          <t>雁田13</t>
        </r>
      </text>
    </comment>
    <comment ref="E165" authorId="0">
      <text>
        <r>
          <rPr>
            <b/>
            <sz val="9"/>
            <color indexed="81"/>
            <rFont val="Tahoma"/>
            <charset val="1"/>
          </rPr>
          <t>樹田48-49(5元包6)</t>
        </r>
      </text>
    </comment>
    <comment ref="N165" authorId="0">
      <text>
        <r>
          <rPr>
            <b/>
            <sz val="9"/>
            <color indexed="81"/>
            <rFont val="Tahoma"/>
            <charset val="1"/>
          </rPr>
          <t>雁田13-1</t>
        </r>
      </text>
    </comment>
    <comment ref="E166" authorId="0">
      <text>
        <r>
          <rPr>
            <b/>
            <sz val="9"/>
            <color indexed="81"/>
            <rFont val="Tahoma"/>
            <charset val="1"/>
          </rPr>
          <t>樹田152B-7(5元包)
樹田100B-7(5元包)
樹田179C-5
樹田74B-16-17(5元包2)</t>
        </r>
      </text>
    </comment>
    <comment ref="N166" authorId="0">
      <text>
        <r>
          <rPr>
            <b/>
            <sz val="9"/>
            <color indexed="81"/>
            <rFont val="Tahoma"/>
            <charset val="1"/>
          </rPr>
          <t>雁田8-1-2
雁田10-2-3
雁田5-3</t>
        </r>
      </text>
    </comment>
    <comment ref="E167" authorId="0">
      <text>
        <r>
          <rPr>
            <b/>
            <sz val="9"/>
            <color indexed="81"/>
            <rFont val="Tahoma"/>
            <charset val="1"/>
          </rPr>
          <t>樹田164C-2
樹田68B-13(5元包2)
樹田19-10-11(5元包2)
樹田163C-3
樹田69B-16.5(5元包3)</t>
        </r>
      </text>
    </comment>
    <comment ref="G167" authorId="0">
      <text>
        <r>
          <rPr>
            <b/>
            <sz val="9"/>
            <color indexed="81"/>
            <rFont val="Tahoma"/>
            <charset val="1"/>
          </rPr>
          <t>樹田19*2(9次)
樹田69B*3(16次)</t>
        </r>
      </text>
    </comment>
    <comment ref="N167" authorId="0">
      <text>
        <r>
          <rPr>
            <b/>
            <sz val="9"/>
            <color indexed="81"/>
            <rFont val="Tahoma"/>
            <charset val="1"/>
          </rPr>
          <t>雁田13-2</t>
        </r>
      </text>
    </comment>
    <comment ref="E168" authorId="0">
      <text>
        <r>
          <rPr>
            <b/>
            <sz val="9"/>
            <color indexed="81"/>
            <rFont val="Tahoma"/>
            <charset val="1"/>
          </rPr>
          <t>樹田34-48-49(5元包6)
樹田22-15(5元包2)
樹田97B-1
樹田182C-6-8.5
樹田75B-5(5元包)</t>
        </r>
      </text>
    </comment>
    <comment ref="G168" authorId="0">
      <text>
        <r>
          <rPr>
            <b/>
            <sz val="9"/>
            <color indexed="81"/>
            <rFont val="Tahoma"/>
            <charset val="1"/>
          </rPr>
          <t xml:space="preserve">樹田97B(0次)
</t>
        </r>
      </text>
    </comment>
    <comment ref="N168" authorId="0">
      <text>
        <r>
          <rPr>
            <b/>
            <sz val="9"/>
            <color indexed="81"/>
            <rFont val="Tahoma"/>
            <family val="2"/>
          </rPr>
          <t>雁田10-4-5
雁田13-3</t>
        </r>
      </text>
    </comment>
    <comment ref="E169" authorId="0">
      <text>
        <r>
          <rPr>
            <b/>
            <sz val="9"/>
            <color indexed="81"/>
            <rFont val="Tahoma"/>
            <charset val="1"/>
          </rPr>
          <t>樹田158C-9
樹田171C-1
樹田22-16-17(5元包2)
樹田180C-1
樹田64-32-33(5元包4)
樹田127B-24-27.5(5元包4)</t>
        </r>
      </text>
    </comment>
    <comment ref="L169" authorId="0">
      <text>
        <r>
          <rPr>
            <b/>
            <sz val="9"/>
            <color indexed="81"/>
            <rFont val="Tahoma"/>
            <charset val="1"/>
          </rPr>
          <t>雁田14</t>
        </r>
      </text>
    </comment>
    <comment ref="N169" authorId="0">
      <text>
        <r>
          <rPr>
            <b/>
            <sz val="9"/>
            <color indexed="81"/>
            <rFont val="Tahoma"/>
            <charset val="1"/>
          </rPr>
          <t>雁田13-4
雁田14-1-4</t>
        </r>
      </text>
    </comment>
    <comment ref="C170" authorId="0">
      <text>
        <r>
          <rPr>
            <b/>
            <sz val="9"/>
            <color indexed="81"/>
            <rFont val="Tahoma"/>
            <family val="2"/>
          </rPr>
          <t>樹田185C</t>
        </r>
      </text>
    </comment>
    <comment ref="E170" authorId="0">
      <text>
        <r>
          <rPr>
            <b/>
            <sz val="9"/>
            <color indexed="81"/>
            <rFont val="Tahoma"/>
            <charset val="1"/>
          </rPr>
          <t>樹田54-25(5元包3)
樹田169C-1
樹田152B-8(5元包)
樹田179C-6
樹田86B-2(5元包)
樹田74B-18-19(5元包2)</t>
        </r>
      </text>
    </comment>
    <comment ref="N170" authorId="0">
      <text>
        <r>
          <rPr>
            <b/>
            <sz val="9"/>
            <color indexed="81"/>
            <rFont val="Tahoma"/>
            <family val="2"/>
          </rPr>
          <t>雁田13-5</t>
        </r>
      </text>
    </comment>
    <comment ref="E171" authorId="0">
      <text>
        <r>
          <rPr>
            <b/>
            <sz val="9"/>
            <color indexed="81"/>
            <rFont val="Tahoma"/>
            <charset val="1"/>
          </rPr>
          <t>樹田147B-19-20(5元包3)
樹田19-12-13(5元包2)
樹田85B-5(5元包)
樹田68B-14(5元包2)
樹田116B-47(5元包7)
樹田171C-2</t>
        </r>
      </text>
    </comment>
    <comment ref="G171" authorId="0">
      <text>
        <r>
          <rPr>
            <b/>
            <sz val="9"/>
            <color indexed="81"/>
            <rFont val="Tahoma"/>
            <charset val="1"/>
          </rPr>
          <t xml:space="preserve">樹田116B*7(46次)
</t>
        </r>
      </text>
    </comment>
    <comment ref="N171" authorId="0">
      <text>
        <r>
          <rPr>
            <b/>
            <sz val="9"/>
            <color indexed="81"/>
            <rFont val="Tahoma"/>
            <family val="2"/>
          </rPr>
          <t>雁田10-6-7</t>
        </r>
      </text>
    </comment>
    <comment ref="C172" authorId="0">
      <text>
        <r>
          <rPr>
            <b/>
            <sz val="9"/>
            <color indexed="81"/>
            <rFont val="Tahoma"/>
            <family val="2"/>
          </rPr>
          <t>樹田186C</t>
        </r>
      </text>
    </comment>
    <comment ref="E172" authorId="0">
      <text>
        <r>
          <rPr>
            <b/>
            <sz val="9"/>
            <color indexed="81"/>
            <rFont val="Tahoma"/>
            <charset val="1"/>
          </rPr>
          <t>樹田34-50-51(5元包7)
樹田54-26(5元包3)
樹田2-12(5元包)
樹田186C-1-6
樹田167C-2-3
樹田149C-1
樹田46-22-23(5元包3)
樹田185C-1
樹田177C-2</t>
        </r>
      </text>
    </comment>
    <comment ref="G172" authorId="0">
      <text>
        <r>
          <rPr>
            <b/>
            <sz val="9"/>
            <color indexed="81"/>
            <rFont val="Tahoma"/>
            <charset val="1"/>
          </rPr>
          <t>樹田34*7(49次)</t>
        </r>
      </text>
    </comment>
    <comment ref="L172" authorId="0">
      <text>
        <r>
          <rPr>
            <b/>
            <sz val="9"/>
            <color indexed="81"/>
            <rFont val="Tahoma"/>
            <charset val="1"/>
          </rPr>
          <t>雁田15-16</t>
        </r>
      </text>
    </comment>
    <comment ref="N172" authorId="0">
      <text>
        <r>
          <rPr>
            <b/>
            <sz val="9"/>
            <color indexed="81"/>
            <rFont val="Tahoma"/>
            <family val="2"/>
          </rPr>
          <t>雁田2-4-5
雁田13-6</t>
        </r>
      </text>
    </comment>
    <comment ref="E173" authorId="0">
      <text>
        <r>
          <rPr>
            <b/>
            <sz val="9"/>
            <color indexed="81"/>
            <rFont val="Tahoma"/>
            <family val="2"/>
          </rPr>
          <t>樹田38-5(5元包)
樹田177C-2-4.5(5元包)
樹田74B-20-21.5(5元包2)</t>
        </r>
      </text>
    </comment>
    <comment ref="G173" authorId="0">
      <text>
        <r>
          <rPr>
            <b/>
            <sz val="9"/>
            <color indexed="81"/>
            <rFont val="Tahoma"/>
            <charset val="1"/>
          </rPr>
          <t>樹田177C(1次)</t>
        </r>
      </text>
    </comment>
    <comment ref="L173" authorId="0">
      <text>
        <r>
          <rPr>
            <b/>
            <sz val="9"/>
            <color indexed="81"/>
            <rFont val="Tahoma"/>
            <charset val="1"/>
          </rPr>
          <t>雁田17-18</t>
        </r>
      </text>
    </comment>
    <comment ref="N173" authorId="0">
      <text>
        <r>
          <rPr>
            <b/>
            <sz val="9"/>
            <color indexed="81"/>
            <rFont val="Tahoma"/>
            <family val="2"/>
          </rPr>
          <t>雁田11-2-3
雁田2-6-7</t>
        </r>
      </text>
    </comment>
    <comment ref="E174" authorId="0">
      <text>
        <r>
          <rPr>
            <b/>
            <sz val="9"/>
            <color indexed="81"/>
            <rFont val="Tahoma"/>
            <family val="2"/>
          </rPr>
          <t>樹田179C-7
樹田170C-2
樹田34-52(5元包7)
樹田22-16-17(5元包3)
樹田34-52(5元包7)
樹田64-34-35(5元包4)
樹田185C-2
樹田182C-9-10(5元包)</t>
        </r>
      </text>
    </comment>
    <comment ref="G174" authorId="0">
      <text>
        <r>
          <rPr>
            <b/>
            <sz val="9"/>
            <color indexed="81"/>
            <rFont val="Tahoma"/>
            <charset val="1"/>
          </rPr>
          <t>樹田22*3(15次)
樹田182C(8次)</t>
        </r>
      </text>
    </comment>
    <comment ref="N174" authorId="0">
      <text>
        <r>
          <rPr>
            <b/>
            <sz val="9"/>
            <color indexed="81"/>
            <rFont val="Tahoma"/>
            <family val="2"/>
          </rPr>
          <t>雁田13-7
雁田2-8-9</t>
        </r>
      </text>
    </comment>
    <comment ref="C175" authorId="0">
      <text>
        <r>
          <rPr>
            <b/>
            <sz val="9"/>
            <color indexed="81"/>
            <rFont val="Tahoma"/>
            <family val="2"/>
          </rPr>
          <t>樹田187C</t>
        </r>
      </text>
    </comment>
    <comment ref="E175" authorId="0">
      <text>
        <r>
          <rPr>
            <b/>
            <sz val="9"/>
            <color indexed="81"/>
            <rFont val="Tahoma"/>
            <family val="2"/>
          </rPr>
          <t>樹田54-27(5元包4)
樹田147B-21-24.5(5元包3)
樹田152B-9-10(5元包2)
樹田41-11-13(5元包2)</t>
        </r>
      </text>
    </comment>
    <comment ref="G175" authorId="0">
      <text>
        <r>
          <rPr>
            <b/>
            <sz val="9"/>
            <color indexed="81"/>
            <rFont val="Tahoma"/>
            <charset val="1"/>
          </rPr>
          <t>樹田54*4(26次)
樹田152B*2(8次)</t>
        </r>
      </text>
    </comment>
    <comment ref="N175" authorId="0">
      <text>
        <r>
          <rPr>
            <b/>
            <sz val="9"/>
            <color indexed="81"/>
            <rFont val="Tahoma"/>
            <family val="2"/>
          </rPr>
          <t>雁田13-8-9(5元包)</t>
        </r>
      </text>
    </comment>
    <comment ref="P175" authorId="0">
      <text>
        <r>
          <rPr>
            <b/>
            <sz val="9"/>
            <color indexed="81"/>
            <rFont val="Tahoma"/>
            <charset val="1"/>
          </rPr>
          <t>雁田13(7次)</t>
        </r>
      </text>
    </comment>
    <comment ref="E176" authorId="0">
      <text>
        <r>
          <rPr>
            <b/>
            <sz val="9"/>
            <color indexed="81"/>
            <rFont val="Tahoma"/>
            <family val="2"/>
          </rPr>
          <t>樹田185C-3
樹田69B-17(5元包3)</t>
        </r>
      </text>
    </comment>
    <comment ref="N176" authorId="0">
      <text>
        <r>
          <rPr>
            <b/>
            <sz val="9"/>
            <color indexed="81"/>
            <rFont val="Tahoma"/>
            <family val="2"/>
          </rPr>
          <t>雁田11-4-5
雁田13-10(5元包)</t>
        </r>
      </text>
    </comment>
    <comment ref="C177" authorId="0">
      <text>
        <r>
          <rPr>
            <b/>
            <sz val="9"/>
            <color indexed="81"/>
            <rFont val="Tahoma"/>
            <family val="2"/>
          </rPr>
          <t>樹田188C</t>
        </r>
      </text>
    </comment>
    <comment ref="E177" authorId="0">
      <text>
        <r>
          <rPr>
            <b/>
            <sz val="9"/>
            <color indexed="81"/>
            <rFont val="Tahoma"/>
            <family val="2"/>
          </rPr>
          <t>樹田116B-48-51.5(5元包7)
田167C-4-5</t>
        </r>
      </text>
    </comment>
    <comment ref="N177" authorId="0">
      <text>
        <r>
          <rPr>
            <b/>
            <sz val="9"/>
            <color indexed="81"/>
            <rFont val="Tahoma"/>
            <family val="2"/>
          </rPr>
          <t>雁田11-6-7
雁田15-1
雁田2-9.5</t>
        </r>
      </text>
    </comment>
    <comment ref="E178" authorId="0">
      <text>
        <r>
          <rPr>
            <b/>
            <sz val="9"/>
            <color indexed="81"/>
            <rFont val="Tahoma"/>
            <family val="2"/>
          </rPr>
          <t>樹田34-53-54(5元包7)
樹田152B-11(5元包2)
樹田2-13(5元包)
樹田127B-28-32(5元包4)
樹田185C-4</t>
        </r>
      </text>
    </comment>
    <comment ref="N178" authorId="0">
      <text>
        <r>
          <rPr>
            <b/>
            <sz val="9"/>
            <color indexed="81"/>
            <rFont val="Tahoma"/>
            <family val="2"/>
          </rPr>
          <t>雁田15-2-4
雁田13-11(5元包)</t>
        </r>
      </text>
    </comment>
    <comment ref="C179" authorId="0">
      <text>
        <r>
          <rPr>
            <b/>
            <sz val="9"/>
            <color indexed="81"/>
            <rFont val="Tahoma"/>
            <family val="2"/>
          </rPr>
          <t>樹田189D</t>
        </r>
      </text>
    </comment>
    <comment ref="E179" authorId="0">
      <text>
        <r>
          <rPr>
            <b/>
            <sz val="9"/>
            <color indexed="81"/>
            <rFont val="Tahoma"/>
            <family val="2"/>
          </rPr>
          <t>樹田19-14-15(5元包2)
樹田54-28(5元包4)
樹田182C-11-13.5(5元包)
樹田174C-5-6
樹田179C-8
樹田74B-22-23(5元包2)
樹田180C-2</t>
        </r>
      </text>
    </comment>
    <comment ref="N179" authorId="0">
      <text>
        <r>
          <rPr>
            <b/>
            <sz val="9"/>
            <color indexed="81"/>
            <rFont val="Tahoma"/>
            <family val="2"/>
          </rPr>
          <t>雁田12-1-2
雁田13-12(5元包)</t>
        </r>
      </text>
    </comment>
    <comment ref="E180" authorId="0">
      <text>
        <r>
          <rPr>
            <b/>
            <sz val="9"/>
            <color indexed="81"/>
            <rFont val="Tahoma"/>
            <charset val="1"/>
          </rPr>
          <t>樹田4-43-45(5元包6)
樹田174C-7
樹田149C-2
樹田46-24-25(5元包3)
樹田185C-5
樹田175C-2</t>
        </r>
      </text>
    </comment>
    <comment ref="L180" authorId="0">
      <text>
        <r>
          <rPr>
            <b/>
            <sz val="9"/>
            <color indexed="81"/>
            <rFont val="Tahoma"/>
            <charset val="1"/>
          </rPr>
          <t>雁田19D</t>
        </r>
      </text>
    </comment>
    <comment ref="N180" authorId="0">
      <text>
        <r>
          <rPr>
            <b/>
            <sz val="9"/>
            <color indexed="81"/>
            <rFont val="Tahoma"/>
            <family val="2"/>
          </rPr>
          <t>雁田15-5-6
雁田8-3-4
雁田7-2</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<sst xmlns="http://schemas.openxmlformats.org/spreadsheetml/2006/main" count="938" uniqueCount="533">
  <si>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</si>
  <si>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</si>
  <si>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</si>
  <si>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</si>
  <si>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</si>
  <si>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</si>
  <si>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</si>
  <si>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</si>
  <si>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</si>
  <si>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</si>
  <si>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</si>
  <si>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</si>
  <si>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</si>
  <si>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</si>
  <si>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</si>
  <si>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</si>
  <si>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</si>
  <si>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</si>
  <si>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</si>
  <si>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</si>
  <si>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</si>
  <si>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</si>
  <si>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</si>
  <si>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</si>
  <si>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</si>
  <si>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</si>
  <si>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</si>
  <si>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</si>
  <si>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</si>
  <si>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</si>
  <si>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</si>
  <si>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</si>
  <si>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</si>
  <si>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</si>
  <si>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</si>
  <si>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</si>
  <si>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</si>
  <si>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</si>
  <si>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</si>
  <si>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</si>
  <si>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</si>
  <si>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</si>
  <si>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</si>
  <si>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</si>
  <si>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</si>
  <si>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</si>
  <si>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</si>
  <si>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</si>
  <si>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</si>
  <si>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</si>
  <si>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</si>
  <si>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</si>
  <si>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</si>
  <si>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</si>
  <si>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</si>
  <si>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</si>
  <si>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</si>
  <si>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</si>
  <si>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</si>
  <si>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</si>
  <si>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</si>
  <si>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</si>
  <si>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</si>
  <si>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</si>
  <si>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</si>
  <si>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</si>
  <si>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</si>
  <si>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</si>
  <si>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</si>
  <si>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</si>
  <si>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</si>
  <si>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</si>
  <si>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</si>
  <si>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</si>
  <si>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</si>
  <si>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</si>
  <si>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</si>
  <si>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</si>
  <si>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</si>
  <si>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</si>
  <si>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</si>
  <si>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</si>
  <si>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</si>
  <si>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</si>
  <si>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</si>
  <si>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</si>
  <si>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</si>
  <si>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</si>
  <si>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</si>
  <si>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</si>
  <si>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</si>
  <si>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</si>
  <si>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</si>
  <si>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</si>
  <si>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</si>
  <si>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</si>
  <si>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</si>
  <si>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</si>
  <si>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</si>
  <si>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</si>
  <si>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</si>
  <si>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</si>
  <si>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</si>
  <si>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</si>
  <si>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</si>
  <si>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</si>
  <si>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</si>
  <si>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</si>
  <si>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</si>
  <si>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</si>
  <si>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</si>
  <si>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</si>
  <si>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</si>
  <si>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</si>
  <si>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</si>
  <si>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</si>
  <si>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</si>
  <si>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</si>
  <si>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</si>
  <si>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</si>
  <si>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</si>
  <si>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</si>
  <si>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</si>
  <si>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</si>
  <si>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</si>
  <si>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</si>
  <si>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</si>
  <si>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</si>
  <si>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</si>
  <si>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</si>
  <si>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</si>
  <si>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</si>
  <si>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</si>
  <si>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</si>
  <si>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</si>
  <si>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</si>
  <si>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</si>
  <si>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</si>
  <si>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</si>
  <si>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</si>
  <si>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</si>
  <si>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</si>
  <si>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</si>
  <si>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</si>
  <si>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</si>
  <si>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</si>
  <si>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</si>
  <si>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</si>
  <si>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</si>
  <si>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</si>
  <si>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</si>
  <si>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</si>
  <si>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</si>
  <si>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</si>
  <si>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</si>
  <si>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</si>
  <si>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</si>
  <si>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</si>
  <si>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</si>
  <si>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</si>
  <si>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</si>
  <si>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</si>
  <si>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</si>
  <si>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</si>
  <si>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</si>
  <si>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</si>
  <si>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</si>
  <si>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</si>
  <si>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</si>
  <si>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</si>
  <si>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</si>
  <si>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</si>
  <si>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</si>
  <si>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</si>
  <si>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</si>
  <si>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</si>
  <si>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</si>
  <si>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</si>
  <si>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</si>
  <si>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</si>
  <si>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</si>
  <si>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</si>
  <si>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</si>
  <si>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</si>
  <si>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</si>
  <si>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</si>
  <si>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</si>
  <si>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</si>
  <si>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</si>
  <si>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</si>
  <si>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</si>
  <si>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</si>
  <si>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</si>
  <si>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</si>
  <si>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</si>
  <si>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</si>
  <si>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</si>
  <si>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</si>
  <si>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</si>
  <si>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</si>
  <si>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</si>
  <si>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</si>
  <si>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</si>
  <si>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</si>
  <si>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</si>
  <si>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</si>
  <si>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</si>
  <si>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</si>
  <si>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</si>
  <si>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</si>
  <si>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</si>
  <si>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</si>
  <si>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</si>
  <si>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</si>
  <si>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</si>
  <si>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</si>
  <si>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</si>
  <si>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</si>
  <si>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</si>
  <si>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</si>
  <si>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</si>
  <si>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</si>
  <si>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</si>
  <si>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</si>
  <si>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</si>
  <si>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</si>
  <si>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</si>
  <si>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</si>
  <si>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</si>
  <si>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</si>
  <si>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</si>
  <si>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</si>
  <si>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</si>
  <si>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</si>
  <si>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</si>
  <si>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</si>
  <si>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</si>
  <si>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</si>
  <si>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</si>
  <si>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</si>
  <si>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</si>
  <si>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</si>
  <si>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</si>
  <si>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</si>
  <si>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</si>
  <si>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</si>
  <si>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</si>
  <si>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</si>
  <si>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</si>
  <si>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</si>
  <si>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</si>
  <si>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</si>
  <si>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</si>
  <si>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</si>
  <si>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</si>
  <si>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</si>
  <si>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</si>
  <si>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</si>
  <si>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</si>
  <si>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</si>
  <si>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</si>
  <si>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</si>
  <si>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</si>
  <si>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</si>
  <si>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</si>
  <si>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</si>
  <si>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</si>
  <si>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</si>
  <si>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</si>
  <si>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</si>
  <si>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</si>
  <si>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</si>
  <si>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</si>
  <si>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</si>
  <si>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</si>
  <si>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</si>
  <si>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</si>
  <si>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</si>
  <si>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</si>
  <si>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</si>
  <si>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</si>
  <si>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</si>
  <si>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</si>
  <si>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</si>
  <si>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</si>
  <si>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</si>
  <si>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</si>
  <si>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</si>
  <si>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</si>
  <si>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</si>
  <si>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</si>
  <si>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</si>
  <si>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</si>
  <si>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</si>
  <si>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</si>
  <si>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</si>
  <si>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</si>
  <si>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</si>
  <si>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</si>
  <si>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</si>
  <si>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</si>
  <si>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</si>
  <si>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</si>
  <si>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</si>
  <si>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</si>
  <si>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</si>
  <si>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</si>
  <si>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</si>
  <si>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</si>
  <si>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</si>
  <si>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</si>
  <si>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</si>
  <si>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</si>
  <si>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</si>
  <si>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</si>
  <si>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</si>
  <si>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</si>
  <si>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</si>
  <si>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</si>
  <si>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</si>
  <si>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</si>
  <si>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</si>
  <si>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</si>
  <si>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</si>
  <si>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</si>
  <si>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</si>
  <si>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</si>
  <si>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</si>
  <si>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</si>
  <si>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</si>
  <si>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</si>
  <si>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</si>
  <si>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</si>
  <si>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</si>
  <si>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</si>
  <si>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</si>
  <si>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</si>
  <si>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</si>
  <si>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</si>
  <si>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</si>
  <si>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</si>
  <si>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</si>
  <si>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</si>
  <si>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</si>
  <si>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</si>
  <si>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</si>
  <si>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</si>
  <si>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</si>
  <si>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</si>
  <si>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</si>
  <si>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</si>
  <si>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</si>
  <si>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</si>
  <si>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</si>
  <si>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</si>
  <si>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</si>
  <si>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</si>
  <si>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</si>
  <si>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</si>
  <si>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</si>
  <si>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</si>
  <si>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</si>
  <si>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</si>
  <si>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</si>
  <si>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</si>
  <si>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</si>
  <si>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</si>
  <si>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</si>
  <si>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</si>
  <si>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</si>
  <si>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</si>
  <si>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</si>
  <si>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</si>
  <si>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</si>
  <si>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</si>
  <si>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</si>
  <si>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</si>
  <si>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</si>
  <si>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</si>
  <si>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</si>
  <si>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</si>
  <si>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</si>
  <si>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</si>
  <si>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</si>
  <si>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</si>
  <si>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</si>
  <si>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</si>
  <si>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</si>
  <si>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</si>
  <si>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</si>
  <si>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</si>
  <si>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</si>
  <si>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</si>
  <si>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</si>
  <si>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</si>
  <si>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</si>
  <si>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</si>
  <si>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</si>
  <si>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</si>
  <si>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</si>
  <si>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</si>
  <si>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</si>
  <si>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</si>
  <si>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</si>
  <si>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</si>
  <si>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</si>
  <si>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</si>
  <si>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</si>
  <si>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</si>
  <si>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</si>
  <si>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</si>
  <si>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</si>
  <si>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</si>
  <si>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</si>
  <si>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</si>
  <si>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</si>
  <si>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</si>
  <si>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</si>
  <si>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</si>
  <si>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</si>
  <si>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</si>
  <si>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</si>
  <si>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</si>
  <si>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</si>
  <si>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</si>
  <si>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</si>
  <si>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</si>
  <si>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</si>
  <si>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</si>
  <si>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</si>
  <si>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</si>
  <si>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</si>
  <si>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</si>
  <si>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</si>
  <si>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</si>
  <si>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</si>
  <si>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</si>
  <si>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</si>
  <si>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</si>
  <si>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</si>
  <si>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</si>
  <si>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</si>
  <si>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</si>
  <si>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</si>
  <si>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</si>
  <si>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</si>
  <si>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</si>
  <si>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</si>
  <si>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</si>
  <si>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</si>
  <si>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</si>
  <si>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</si>
  <si>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</si>
  <si>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</si>
  <si>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</si>
  <si>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</si>
  <si>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</si>
  <si>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</si>
  <si>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</si>
  <si>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</si>
  <si>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</si>
  <si>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</si>
  <si>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</si>
  <si>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</si>
  <si>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</si>
  <si>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</si>
  <si>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</si>
  <si>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</si>
  <si>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</si>
  <si>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</si>
  <si>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</si>
  <si>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</si>
  <si>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</si>
  <si>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</si>
  <si>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</si>
  <si>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</si>
  <si>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</si>
  <si>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</si>
  <si>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</si>
  <si>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</si>
  <si>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</si>
  <si>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</si>
  <si>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</si>
  <si>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</si>
  <si>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</si>
  <si>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</si>
  <si>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</si>
  <si>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</si>
  <si>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</si>
  <si>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</si>
  <si>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</si>
  <si>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</si>
  <si>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</si>
  <si>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</si>
  <si>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</si>
  <si>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</si>
  <si>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</si>
  <si>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</si>
  <si>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</si>
  <si>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</si>
  <si>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</si>
  <si>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</si>
  <si>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</si>
  <si>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</si>
  <si>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</si>
  <si>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</si>
  <si>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</si>
  <si>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</si>
  <si>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</si>
  <si>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</si>
  <si>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</si>
  <si>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</si>
  <si>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</si>
  <si>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</si>
  <si>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</si>
  <si>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</si>
  <si>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</si>
  <si>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</si>
  <si>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</si>
  <si>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</si>
  <si>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</si>
  <si>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</si>
  <si>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</si>
  <si>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</si>
  <si>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</si>
  <si>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</si>
  <si>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</si>
  <si>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</si>
  <si>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</si>
  <si>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</si>
  <si>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</si>
  <si>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</si>
  <si>
    <t>雁田5元包</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</si>
</sst>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523</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524</v>
      </c>
      <c r="E3">
        <f>F3/F$2</f>
        <v>0.74999999999999989</v>
      </c>
      <c r="F3">
        <v>0.3</v>
      </c>
      <c r="G3">
        <v>3</v>
      </c>
      <c r="H3">
        <f t="shared" ref="H3:H7" si="0">F3*G3</f>
        <v>0.89999999999999991</v>
      </c>
    </row>
    <row r="4" spans="1:9">
      <c r="A4" s="5">
        <v>3</v>
      </c>
      <c r="B4" s="5">
        <v>4</v>
      </c>
      <c r="D4" s="64" t="s">
        <v>527</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525</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526</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451</v>
      </c>
      <c r="C1" t="s">
        <v>452</v>
      </c>
      <c r="D1" t="s">
        <v>453</v>
      </c>
      <c r="E1" t="s">
        <v>454</v>
      </c>
      <c r="F1" s="5" t="s">
        <v>455</v>
      </c>
      <c r="G1">
        <v>2016</v>
      </c>
    </row>
    <row r="2" spans="1:7">
      <c r="A2">
        <v>1</v>
      </c>
      <c r="B2" t="s">
        <v>456</v>
      </c>
      <c r="C2" t="s">
        <v>457</v>
      </c>
      <c r="D2">
        <v>233518</v>
      </c>
      <c r="E2">
        <v>2135</v>
      </c>
      <c r="F2" s="63">
        <f>D2/E2</f>
        <v>109.37611241217799</v>
      </c>
      <c r="G2">
        <v>248345</v>
      </c>
    </row>
    <row r="3" spans="1:7">
      <c r="A3">
        <v>2</v>
      </c>
      <c r="B3" t="s">
        <v>458</v>
      </c>
      <c r="C3" t="s">
        <v>459</v>
      </c>
      <c r="D3">
        <v>193529</v>
      </c>
      <c r="E3">
        <v>2085</v>
      </c>
      <c r="F3" s="63">
        <f t="shared" ref="F3:F38" si="0">D3/E3</f>
        <v>92.819664268585129</v>
      </c>
      <c r="G3">
        <v>221976</v>
      </c>
    </row>
    <row r="4" spans="1:7">
      <c r="A4">
        <v>3</v>
      </c>
      <c r="B4" t="s">
        <v>460</v>
      </c>
      <c r="C4" t="s">
        <v>461</v>
      </c>
      <c r="D4">
        <v>172341</v>
      </c>
      <c r="E4">
        <v>1648</v>
      </c>
      <c r="F4" s="63">
        <f t="shared" si="0"/>
        <v>104.5758495145631</v>
      </c>
      <c r="G4">
        <v>205577</v>
      </c>
    </row>
    <row r="5" spans="1:7">
      <c r="A5">
        <v>4</v>
      </c>
      <c r="B5" t="s">
        <v>462</v>
      </c>
      <c r="C5" t="s">
        <v>463</v>
      </c>
      <c r="D5">
        <v>102136</v>
      </c>
      <c r="E5">
        <v>815</v>
      </c>
      <c r="F5" s="63">
        <f t="shared" si="0"/>
        <v>125.32024539877301</v>
      </c>
      <c r="G5">
        <v>110595</v>
      </c>
    </row>
    <row r="6" spans="1:7">
      <c r="A6">
        <v>5</v>
      </c>
      <c r="B6" t="s">
        <v>464</v>
      </c>
      <c r="C6" t="s">
        <v>465</v>
      </c>
      <c r="D6">
        <v>96759</v>
      </c>
      <c r="E6">
        <v>1087</v>
      </c>
      <c r="F6" s="63">
        <f t="shared" si="0"/>
        <v>89.014719411223552</v>
      </c>
      <c r="G6">
        <v>118091</v>
      </c>
    </row>
    <row r="7" spans="1:7">
      <c r="A7">
        <v>6</v>
      </c>
      <c r="B7" t="s">
        <v>466</v>
      </c>
      <c r="C7" t="s">
        <v>457</v>
      </c>
      <c r="D7">
        <v>53699</v>
      </c>
      <c r="E7">
        <v>402</v>
      </c>
      <c r="F7" s="63">
        <f t="shared" si="0"/>
        <v>133.57960199004975</v>
      </c>
      <c r="G7">
        <v>55928</v>
      </c>
    </row>
    <row r="8" spans="1:7">
      <c r="B8" t="s">
        <v>467</v>
      </c>
      <c r="F8" s="63"/>
      <c r="G8">
        <v>47321</v>
      </c>
    </row>
    <row r="9" spans="1:7">
      <c r="A9">
        <v>7</v>
      </c>
      <c r="B9" t="s">
        <v>468</v>
      </c>
      <c r="C9" t="s">
        <v>469</v>
      </c>
      <c r="D9">
        <v>23835</v>
      </c>
      <c r="E9">
        <v>256</v>
      </c>
      <c r="F9" s="63">
        <f t="shared" si="0"/>
        <v>93.10546875</v>
      </c>
      <c r="G9">
        <v>41589</v>
      </c>
    </row>
    <row r="10" spans="1:7">
      <c r="A10">
        <v>8</v>
      </c>
      <c r="B10" t="s">
        <v>470</v>
      </c>
      <c r="C10" t="s">
        <v>471</v>
      </c>
      <c r="D10">
        <v>22791</v>
      </c>
      <c r="E10">
        <v>412</v>
      </c>
      <c r="F10" s="63">
        <f t="shared" si="0"/>
        <v>55.317961165048544</v>
      </c>
      <c r="G10">
        <v>42801</v>
      </c>
    </row>
    <row r="11" spans="1:7">
      <c r="B11" t="s">
        <v>472</v>
      </c>
      <c r="F11" s="63"/>
      <c r="G11">
        <v>39000</v>
      </c>
    </row>
    <row r="12" spans="1:7">
      <c r="A12">
        <v>9</v>
      </c>
      <c r="B12" t="s">
        <v>473</v>
      </c>
      <c r="C12" t="s">
        <v>474</v>
      </c>
      <c r="D12">
        <v>22287</v>
      </c>
      <c r="E12">
        <v>387</v>
      </c>
      <c r="F12" s="63">
        <f t="shared" si="0"/>
        <v>57.589147286821706</v>
      </c>
      <c r="G12">
        <v>21566</v>
      </c>
    </row>
    <row r="13" spans="1:7">
      <c r="A13">
        <v>10</v>
      </c>
      <c r="B13" t="s">
        <v>475</v>
      </c>
      <c r="C13" t="s">
        <v>476</v>
      </c>
      <c r="D13">
        <v>21126</v>
      </c>
      <c r="E13">
        <v>306</v>
      </c>
      <c r="F13" s="63">
        <f t="shared" si="0"/>
        <v>69.039215686274517</v>
      </c>
      <c r="G13">
        <v>28322</v>
      </c>
    </row>
    <row r="14" spans="1:7">
      <c r="B14" t="s">
        <v>477</v>
      </c>
      <c r="F14" s="63"/>
      <c r="G14">
        <v>27559</v>
      </c>
    </row>
    <row r="15" spans="1:7">
      <c r="A15">
        <v>11</v>
      </c>
      <c r="B15" t="s">
        <v>478</v>
      </c>
      <c r="C15" t="s">
        <v>479</v>
      </c>
      <c r="D15">
        <v>17264</v>
      </c>
      <c r="E15">
        <v>183</v>
      </c>
      <c r="F15" s="63">
        <f t="shared" si="0"/>
        <v>94.338797814207652</v>
      </c>
      <c r="G15">
        <v>18570</v>
      </c>
    </row>
    <row r="16" spans="1:7">
      <c r="A16">
        <v>12</v>
      </c>
      <c r="B16" t="s">
        <v>480</v>
      </c>
      <c r="C16" t="s">
        <v>481</v>
      </c>
      <c r="D16">
        <v>16183</v>
      </c>
      <c r="E16">
        <v>272</v>
      </c>
      <c r="F16" s="63">
        <f t="shared" si="0"/>
        <v>59.496323529411768</v>
      </c>
      <c r="G16">
        <v>22235</v>
      </c>
    </row>
    <row r="17" spans="1:7">
      <c r="A17">
        <v>13</v>
      </c>
      <c r="B17" t="s">
        <v>482</v>
      </c>
      <c r="C17" t="s">
        <v>461</v>
      </c>
      <c r="D17">
        <v>12551</v>
      </c>
      <c r="E17">
        <v>158</v>
      </c>
      <c r="F17" s="63">
        <f t="shared" si="0"/>
        <v>79.436708860759495</v>
      </c>
      <c r="G17">
        <v>21340</v>
      </c>
    </row>
    <row r="18" spans="1:7">
      <c r="B18" t="s">
        <v>483</v>
      </c>
      <c r="F18" s="63"/>
      <c r="G18">
        <v>20756</v>
      </c>
    </row>
    <row r="19" spans="1:7">
      <c r="B19" t="s">
        <v>484</v>
      </c>
      <c r="F19" s="63"/>
      <c r="G19">
        <v>16247</v>
      </c>
    </row>
    <row r="20" spans="1:7">
      <c r="A20">
        <v>14</v>
      </c>
      <c r="B20" t="s">
        <v>485</v>
      </c>
      <c r="C20" t="s">
        <v>486</v>
      </c>
      <c r="D20">
        <v>10176</v>
      </c>
      <c r="E20">
        <v>187</v>
      </c>
      <c r="F20" s="63">
        <f t="shared" si="0"/>
        <v>54.417112299465238</v>
      </c>
      <c r="G20">
        <v>14314</v>
      </c>
    </row>
    <row r="21" spans="1:7">
      <c r="A21">
        <v>15</v>
      </c>
      <c r="B21" t="s">
        <v>487</v>
      </c>
      <c r="C21" t="s">
        <v>465</v>
      </c>
      <c r="D21">
        <v>9424</v>
      </c>
      <c r="E21">
        <v>113</v>
      </c>
      <c r="F21" s="63">
        <f t="shared" si="0"/>
        <v>83.398230088495581</v>
      </c>
      <c r="G21">
        <v>12961</v>
      </c>
    </row>
    <row r="22" spans="1:7">
      <c r="B22" t="s">
        <v>488</v>
      </c>
      <c r="F22" s="63"/>
      <c r="G22">
        <v>12809</v>
      </c>
    </row>
    <row r="23" spans="1:7">
      <c r="B23" t="s">
        <v>489</v>
      </c>
      <c r="F23" s="63"/>
      <c r="G23">
        <v>12138</v>
      </c>
    </row>
    <row r="24" spans="1:7">
      <c r="A24">
        <v>16</v>
      </c>
      <c r="B24" t="s">
        <v>490</v>
      </c>
      <c r="C24" t="s">
        <v>491</v>
      </c>
      <c r="D24">
        <v>7543</v>
      </c>
      <c r="E24">
        <v>101</v>
      </c>
      <c r="F24" s="63">
        <f t="shared" si="0"/>
        <v>74.683168316831683</v>
      </c>
      <c r="G24">
        <v>9877</v>
      </c>
    </row>
    <row r="25" spans="1:7">
      <c r="A25">
        <v>17</v>
      </c>
      <c r="B25" t="s">
        <v>492</v>
      </c>
      <c r="C25" t="s">
        <v>463</v>
      </c>
      <c r="D25">
        <v>6336</v>
      </c>
      <c r="E25">
        <v>56</v>
      </c>
      <c r="F25" s="63">
        <f t="shared" si="0"/>
        <v>113.14285714285714</v>
      </c>
    </row>
    <row r="26" spans="1:7">
      <c r="A26">
        <v>18</v>
      </c>
      <c r="B26" t="s">
        <v>493</v>
      </c>
      <c r="C26" t="s">
        <v>494</v>
      </c>
      <c r="D26">
        <v>5112</v>
      </c>
      <c r="E26">
        <v>59</v>
      </c>
      <c r="F26" s="63">
        <f t="shared" si="0"/>
        <v>86.644067796610173</v>
      </c>
    </row>
    <row r="27" spans="1:7">
      <c r="A27">
        <v>19</v>
      </c>
      <c r="B27" t="s">
        <v>495</v>
      </c>
      <c r="C27" t="s">
        <v>463</v>
      </c>
      <c r="D27">
        <v>4816</v>
      </c>
      <c r="E27">
        <v>66</v>
      </c>
      <c r="F27" s="63">
        <f t="shared" si="0"/>
        <v>72.969696969696969</v>
      </c>
    </row>
    <row r="28" spans="1:7">
      <c r="A28">
        <v>20</v>
      </c>
      <c r="B28" t="s">
        <v>496</v>
      </c>
      <c r="C28" t="s">
        <v>496</v>
      </c>
      <c r="D28">
        <v>4810</v>
      </c>
      <c r="E28">
        <v>61</v>
      </c>
      <c r="F28" s="63">
        <f t="shared" si="0"/>
        <v>78.852459016393439</v>
      </c>
    </row>
    <row r="29" spans="1:7">
      <c r="A29">
        <v>21</v>
      </c>
      <c r="B29" t="s">
        <v>497</v>
      </c>
      <c r="C29" t="s">
        <v>486</v>
      </c>
      <c r="D29">
        <v>4454</v>
      </c>
      <c r="E29">
        <v>63</v>
      </c>
      <c r="F29" s="63">
        <f t="shared" si="0"/>
        <v>70.698412698412696</v>
      </c>
    </row>
    <row r="30" spans="1:7">
      <c r="A30">
        <v>22</v>
      </c>
      <c r="B30" t="s">
        <v>498</v>
      </c>
      <c r="C30" t="s">
        <v>499</v>
      </c>
      <c r="D30">
        <v>4278</v>
      </c>
      <c r="E30">
        <v>96</v>
      </c>
      <c r="F30" s="63">
        <f t="shared" si="0"/>
        <v>44.5625</v>
      </c>
    </row>
    <row r="31" spans="1:7">
      <c r="A31">
        <v>23</v>
      </c>
      <c r="B31" t="s">
        <v>500</v>
      </c>
      <c r="C31" t="s">
        <v>501</v>
      </c>
      <c r="D31">
        <v>4019</v>
      </c>
      <c r="E31">
        <v>50</v>
      </c>
      <c r="F31" s="63">
        <f t="shared" si="0"/>
        <v>80.38</v>
      </c>
    </row>
    <row r="32" spans="1:7">
      <c r="A32">
        <v>24</v>
      </c>
      <c r="B32" t="s">
        <v>502</v>
      </c>
      <c r="C32" t="s">
        <v>503</v>
      </c>
      <c r="D32">
        <v>3788</v>
      </c>
      <c r="E32">
        <v>30</v>
      </c>
      <c r="F32" s="63">
        <f t="shared" si="0"/>
        <v>126.26666666666667</v>
      </c>
    </row>
    <row r="33" spans="1:6">
      <c r="A33">
        <v>25</v>
      </c>
      <c r="B33" t="s">
        <v>504</v>
      </c>
      <c r="C33" t="s">
        <v>505</v>
      </c>
      <c r="D33">
        <v>3399</v>
      </c>
      <c r="E33">
        <v>29</v>
      </c>
      <c r="F33" s="63">
        <f t="shared" si="0"/>
        <v>117.20689655172414</v>
      </c>
    </row>
    <row r="34" spans="1:6">
      <c r="A34">
        <v>26</v>
      </c>
      <c r="B34" t="s">
        <v>506</v>
      </c>
      <c r="C34" t="s">
        <v>507</v>
      </c>
      <c r="D34">
        <v>3155</v>
      </c>
      <c r="E34">
        <v>32</v>
      </c>
      <c r="F34" s="63">
        <f t="shared" si="0"/>
        <v>98.59375</v>
      </c>
    </row>
    <row r="35" spans="1:6">
      <c r="A35">
        <v>27</v>
      </c>
      <c r="B35" t="s">
        <v>508</v>
      </c>
      <c r="C35" t="s">
        <v>509</v>
      </c>
      <c r="D35">
        <v>2976</v>
      </c>
      <c r="E35">
        <v>34</v>
      </c>
      <c r="F35" s="63">
        <f t="shared" si="0"/>
        <v>87.529411764705884</v>
      </c>
    </row>
    <row r="36" spans="1:6">
      <c r="A36">
        <v>28</v>
      </c>
      <c r="B36" t="s">
        <v>510</v>
      </c>
      <c r="C36" t="s">
        <v>510</v>
      </c>
      <c r="D36">
        <v>2882</v>
      </c>
      <c r="E36">
        <v>19</v>
      </c>
      <c r="F36" s="63">
        <f t="shared" si="0"/>
        <v>151.68421052631578</v>
      </c>
    </row>
    <row r="37" spans="1:6">
      <c r="A37">
        <v>29</v>
      </c>
      <c r="B37" t="s">
        <v>511</v>
      </c>
      <c r="C37" t="s">
        <v>512</v>
      </c>
      <c r="D37">
        <v>2879</v>
      </c>
      <c r="E37">
        <v>33</v>
      </c>
      <c r="F37" s="63">
        <f t="shared" si="0"/>
        <v>87.242424242424249</v>
      </c>
    </row>
    <row r="38" spans="1:6">
      <c r="A38">
        <v>30</v>
      </c>
      <c r="B38" t="s">
        <v>513</v>
      </c>
      <c r="C38" t="s">
        <v>514</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U197"/>
  <sheetViews>
    <sheetView tabSelected="1" workbookViewId="0">
      <pane ySplit="1" topLeftCell="A173" activePane="bottomLeft" state="frozen"/>
      <selection pane="bottomLeft" activeCell="E180" sqref="E180"/>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6" width="9.625" customWidth="1"/>
    <col min="17" max="17" width="1.5" style="66" customWidth="1"/>
    <col min="18" max="18" width="9.625" style="5" bestFit="1" customWidth="1"/>
    <col min="19" max="19" width="9" style="5"/>
    <col min="20" max="20" width="9.875" style="5" bestFit="1" customWidth="1"/>
    <col min="21" max="21" width="10.375" customWidth="1"/>
  </cols>
  <sheetData>
    <row r="1" spans="1:21">
      <c r="C1" s="5" t="s">
        <v>515</v>
      </c>
      <c r="D1" s="5" t="s">
        <v>445</v>
      </c>
      <c r="E1" s="5" t="s">
        <v>444</v>
      </c>
      <c r="F1" s="5" t="s">
        <v>516</v>
      </c>
      <c r="G1" s="5" t="s">
        <v>417</v>
      </c>
      <c r="H1" s="5" t="s">
        <v>517</v>
      </c>
      <c r="I1" s="5" t="s">
        <v>518</v>
      </c>
      <c r="J1" s="5" t="s">
        <v>519</v>
      </c>
      <c r="K1" s="55"/>
      <c r="L1" s="5" t="s">
        <v>528</v>
      </c>
      <c r="M1" s="5" t="s">
        <v>445</v>
      </c>
      <c r="N1" s="5" t="s">
        <v>444</v>
      </c>
      <c r="O1" s="5" t="s">
        <v>516</v>
      </c>
      <c r="P1" s="5" t="s">
        <v>532</v>
      </c>
      <c r="Q1" s="55"/>
      <c r="R1" s="5" t="s">
        <v>419</v>
      </c>
      <c r="S1" s="5" t="s">
        <v>420</v>
      </c>
      <c r="T1" s="5" t="s">
        <v>418</v>
      </c>
      <c r="U1" s="5"/>
    </row>
    <row r="2" spans="1:21">
      <c r="A2" s="5" t="s">
        <v>364</v>
      </c>
      <c r="C2" s="43">
        <v>43083</v>
      </c>
      <c r="D2" s="43"/>
      <c r="E2" s="43"/>
      <c r="F2" s="43"/>
      <c r="G2" s="43">
        <v>43089</v>
      </c>
      <c r="H2" s="43">
        <v>43089</v>
      </c>
      <c r="I2" s="43">
        <v>43108</v>
      </c>
      <c r="J2" s="43">
        <v>43125</v>
      </c>
      <c r="K2" s="65"/>
      <c r="L2" s="43">
        <v>43204</v>
      </c>
      <c r="M2" s="43"/>
      <c r="N2" s="43"/>
      <c r="O2" s="43"/>
      <c r="P2" s="43"/>
      <c r="Q2" s="65"/>
      <c r="R2" s="43">
        <v>43050</v>
      </c>
      <c r="S2" s="43">
        <v>43070</v>
      </c>
      <c r="T2" s="43"/>
      <c r="U2" s="43"/>
    </row>
    <row r="3" spans="1:21">
      <c r="A3" s="43">
        <v>43069</v>
      </c>
      <c r="B3" s="57">
        <f>WEEKDAY(A3)</f>
        <v>5</v>
      </c>
      <c r="R3" s="45">
        <v>5</v>
      </c>
    </row>
    <row r="4" spans="1:21">
      <c r="A4" s="43">
        <v>43070</v>
      </c>
      <c r="B4" s="57">
        <f t="shared" ref="B4:B54" si="0">WEEKDAY(A4)</f>
        <v>6</v>
      </c>
      <c r="S4" s="45"/>
    </row>
    <row r="5" spans="1:21">
      <c r="A5" s="43">
        <v>43071</v>
      </c>
      <c r="B5" s="57">
        <f t="shared" si="0"/>
        <v>7</v>
      </c>
    </row>
    <row r="6" spans="1:21">
      <c r="A6" s="43">
        <v>43072</v>
      </c>
      <c r="B6" s="57">
        <f t="shared" si="0"/>
        <v>1</v>
      </c>
      <c r="R6" s="5">
        <v>1</v>
      </c>
    </row>
    <row r="7" spans="1:21">
      <c r="A7" s="43">
        <v>43073</v>
      </c>
      <c r="B7" s="57">
        <f t="shared" si="0"/>
        <v>2</v>
      </c>
    </row>
    <row r="8" spans="1:21">
      <c r="A8" s="43">
        <v>43074</v>
      </c>
      <c r="B8" s="57">
        <f t="shared" si="0"/>
        <v>3</v>
      </c>
    </row>
    <row r="9" spans="1:21">
      <c r="A9" s="43">
        <v>43075</v>
      </c>
      <c r="B9" s="57">
        <f t="shared" si="0"/>
        <v>4</v>
      </c>
      <c r="S9" s="5">
        <v>8</v>
      </c>
    </row>
    <row r="10" spans="1:21">
      <c r="A10" s="43">
        <v>43076</v>
      </c>
      <c r="B10" s="57">
        <f t="shared" si="0"/>
        <v>5</v>
      </c>
    </row>
    <row r="11" spans="1:21">
      <c r="A11" s="43">
        <v>43077</v>
      </c>
      <c r="B11" s="57">
        <f t="shared" si="0"/>
        <v>6</v>
      </c>
      <c r="S11" s="5">
        <v>6</v>
      </c>
    </row>
    <row r="12" spans="1:21">
      <c r="A12" s="43">
        <v>43078</v>
      </c>
      <c r="B12" s="57">
        <f t="shared" si="0"/>
        <v>7</v>
      </c>
      <c r="S12" s="5">
        <v>1</v>
      </c>
    </row>
    <row r="13" spans="1:21">
      <c r="A13" s="43">
        <v>43079</v>
      </c>
      <c r="B13" s="57">
        <f t="shared" si="0"/>
        <v>1</v>
      </c>
      <c r="R13" s="5">
        <v>1</v>
      </c>
      <c r="S13" s="5">
        <v>9</v>
      </c>
    </row>
    <row r="14" spans="1:21">
      <c r="A14" s="43">
        <v>43080</v>
      </c>
      <c r="B14" s="57">
        <f t="shared" si="0"/>
        <v>2</v>
      </c>
      <c r="S14" s="5">
        <v>2</v>
      </c>
    </row>
    <row r="15" spans="1:21">
      <c r="A15" s="43">
        <v>43081</v>
      </c>
      <c r="B15" s="57">
        <f t="shared" si="0"/>
        <v>3</v>
      </c>
      <c r="S15" s="5">
        <v>1</v>
      </c>
    </row>
    <row r="16" spans="1:21">
      <c r="A16" s="43">
        <v>43082</v>
      </c>
      <c r="B16" s="57">
        <f t="shared" si="0"/>
        <v>4</v>
      </c>
      <c r="S16" s="5">
        <v>1</v>
      </c>
    </row>
    <row r="17" spans="1:21">
      <c r="A17" s="43">
        <v>43083</v>
      </c>
      <c r="B17" s="57">
        <f t="shared" si="0"/>
        <v>5</v>
      </c>
      <c r="C17" s="45">
        <v>16</v>
      </c>
      <c r="D17" s="47"/>
      <c r="E17" s="47"/>
      <c r="F17" s="47"/>
      <c r="G17" s="47"/>
      <c r="H17" s="47"/>
      <c r="I17" s="47"/>
      <c r="J17" s="47"/>
      <c r="S17" s="5">
        <v>4</v>
      </c>
      <c r="U17" s="47"/>
    </row>
    <row r="18" spans="1:21">
      <c r="A18" s="43">
        <v>43084</v>
      </c>
      <c r="B18" s="57">
        <f t="shared" si="0"/>
        <v>6</v>
      </c>
      <c r="C18" s="47">
        <v>37</v>
      </c>
      <c r="D18" s="47"/>
      <c r="E18" s="47"/>
      <c r="F18" s="47"/>
      <c r="G18" s="47"/>
      <c r="H18" s="47"/>
      <c r="I18" s="47"/>
      <c r="J18" s="47"/>
      <c r="U18" s="47"/>
    </row>
    <row r="19" spans="1:21">
      <c r="A19" s="43">
        <v>43085</v>
      </c>
      <c r="B19" s="57">
        <f t="shared" si="0"/>
        <v>7</v>
      </c>
      <c r="C19" s="47">
        <v>7</v>
      </c>
      <c r="D19" s="47"/>
      <c r="E19" s="47"/>
      <c r="F19" s="47"/>
      <c r="G19" s="47"/>
      <c r="H19" s="47"/>
      <c r="I19" s="47"/>
      <c r="J19" s="47"/>
      <c r="U19" s="47"/>
    </row>
    <row r="20" spans="1:21">
      <c r="A20" s="43">
        <v>43086</v>
      </c>
      <c r="B20" s="57">
        <f t="shared" si="0"/>
        <v>1</v>
      </c>
      <c r="C20" s="47">
        <v>3</v>
      </c>
      <c r="D20" s="47"/>
      <c r="E20" s="47">
        <v>2</v>
      </c>
      <c r="F20" s="47">
        <v>2</v>
      </c>
      <c r="G20" s="47"/>
      <c r="H20" s="47"/>
      <c r="I20" s="47"/>
      <c r="J20" s="47"/>
      <c r="U20" s="47"/>
    </row>
    <row r="21" spans="1:21">
      <c r="A21" s="43">
        <v>43087</v>
      </c>
      <c r="B21" s="57">
        <f t="shared" si="0"/>
        <v>2</v>
      </c>
      <c r="C21" s="47"/>
      <c r="D21" s="47"/>
      <c r="E21" s="47">
        <v>2</v>
      </c>
      <c r="F21" s="47">
        <v>1</v>
      </c>
      <c r="G21" s="47"/>
      <c r="H21" s="47"/>
      <c r="I21" s="47"/>
      <c r="J21" s="47"/>
      <c r="U21" s="47"/>
    </row>
    <row r="22" spans="1:21">
      <c r="A22" s="43">
        <v>43088</v>
      </c>
      <c r="B22" s="57">
        <f t="shared" si="0"/>
        <v>3</v>
      </c>
      <c r="C22" s="47"/>
      <c r="D22" s="47"/>
      <c r="E22" s="47">
        <v>5</v>
      </c>
      <c r="F22" s="47">
        <v>5</v>
      </c>
      <c r="G22" s="47"/>
      <c r="H22" s="47"/>
      <c r="I22" s="47"/>
      <c r="J22" s="47"/>
      <c r="U22" s="47"/>
    </row>
    <row r="23" spans="1:21">
      <c r="A23" s="43">
        <v>43089</v>
      </c>
      <c r="B23" s="57">
        <f t="shared" si="0"/>
        <v>4</v>
      </c>
      <c r="C23" s="47"/>
      <c r="D23" s="47"/>
      <c r="E23" s="47">
        <v>2</v>
      </c>
      <c r="F23" s="47">
        <v>2</v>
      </c>
      <c r="G23" s="55">
        <v>3</v>
      </c>
      <c r="H23" s="55">
        <v>3</v>
      </c>
      <c r="I23" s="47"/>
      <c r="J23" s="47"/>
      <c r="R23" s="5">
        <v>1</v>
      </c>
      <c r="S23" s="5">
        <v>1</v>
      </c>
      <c r="U23" s="47"/>
    </row>
    <row r="24" spans="1:21">
      <c r="A24" s="43">
        <v>43090</v>
      </c>
      <c r="B24" s="57">
        <f t="shared" si="0"/>
        <v>5</v>
      </c>
      <c r="C24" s="47"/>
      <c r="D24" s="47"/>
      <c r="E24" s="47">
        <v>1</v>
      </c>
      <c r="F24" s="47"/>
      <c r="G24" s="47"/>
      <c r="H24" s="47"/>
      <c r="I24" s="47"/>
      <c r="J24" s="47"/>
      <c r="U24" s="47"/>
    </row>
    <row r="25" spans="1:21">
      <c r="A25" s="43">
        <v>43091</v>
      </c>
      <c r="B25" s="57">
        <f t="shared" si="0"/>
        <v>6</v>
      </c>
      <c r="C25" s="47"/>
      <c r="D25" s="47"/>
      <c r="E25" s="47">
        <v>5</v>
      </c>
      <c r="F25" s="47">
        <v>2</v>
      </c>
      <c r="G25" s="47">
        <v>4</v>
      </c>
      <c r="H25" s="47">
        <v>4</v>
      </c>
      <c r="I25" s="47"/>
      <c r="J25" s="47"/>
      <c r="U25" s="47"/>
    </row>
    <row r="26" spans="1:21">
      <c r="A26" s="43">
        <v>43092</v>
      </c>
      <c r="B26" s="57">
        <f t="shared" si="0"/>
        <v>7</v>
      </c>
      <c r="C26" s="47"/>
      <c r="D26" s="47"/>
      <c r="E26" s="47">
        <v>4</v>
      </c>
      <c r="F26" s="47">
        <v>1</v>
      </c>
      <c r="G26" s="47">
        <v>2</v>
      </c>
      <c r="H26" s="47">
        <v>2</v>
      </c>
      <c r="I26" s="47"/>
      <c r="J26" s="47"/>
      <c r="S26" s="5">
        <v>1</v>
      </c>
      <c r="U26" s="47"/>
    </row>
    <row r="27" spans="1:21">
      <c r="A27" s="43">
        <v>43093</v>
      </c>
      <c r="B27" s="57">
        <f t="shared" si="0"/>
        <v>1</v>
      </c>
      <c r="C27" s="47">
        <v>1</v>
      </c>
      <c r="D27" s="47"/>
      <c r="E27" s="47">
        <v>3</v>
      </c>
      <c r="F27" s="47">
        <v>1</v>
      </c>
      <c r="G27" s="47">
        <v>1</v>
      </c>
      <c r="H27" s="47">
        <v>1</v>
      </c>
      <c r="I27" s="47"/>
      <c r="J27" s="47"/>
      <c r="U27" s="47"/>
    </row>
    <row r="28" spans="1:21">
      <c r="A28" s="43">
        <v>43094</v>
      </c>
      <c r="B28" s="57">
        <f t="shared" si="0"/>
        <v>2</v>
      </c>
      <c r="C28" s="47"/>
      <c r="D28" s="47"/>
      <c r="E28" s="47">
        <v>2</v>
      </c>
      <c r="F28" s="47"/>
      <c r="G28" s="47"/>
      <c r="H28" s="47"/>
      <c r="I28" s="47"/>
      <c r="J28" s="47"/>
      <c r="U28" s="47"/>
    </row>
    <row r="29" spans="1:21">
      <c r="A29" s="43">
        <v>43095</v>
      </c>
      <c r="B29" s="57">
        <f t="shared" si="0"/>
        <v>3</v>
      </c>
      <c r="C29" s="47"/>
      <c r="D29" s="47"/>
      <c r="E29" s="47">
        <v>4</v>
      </c>
      <c r="F29" s="47"/>
      <c r="G29" s="47">
        <v>2</v>
      </c>
      <c r="H29" s="47">
        <v>2</v>
      </c>
      <c r="I29" s="47"/>
      <c r="J29" s="47"/>
      <c r="U29" s="47"/>
    </row>
    <row r="30" spans="1:21">
      <c r="A30" s="43">
        <v>43096</v>
      </c>
      <c r="B30" s="57">
        <f t="shared" si="0"/>
        <v>4</v>
      </c>
      <c r="C30" s="55">
        <v>6</v>
      </c>
      <c r="D30" s="47"/>
      <c r="E30" s="47"/>
      <c r="F30" s="47"/>
      <c r="G30" s="47">
        <v>5</v>
      </c>
      <c r="H30" s="47">
        <v>5</v>
      </c>
      <c r="I30" s="47"/>
      <c r="J30" s="47"/>
      <c r="T30" s="47">
        <v>2</v>
      </c>
      <c r="U30" s="47"/>
    </row>
    <row r="31" spans="1:21">
      <c r="A31" s="43">
        <v>43097</v>
      </c>
      <c r="B31" s="57">
        <f t="shared" si="0"/>
        <v>5</v>
      </c>
      <c r="C31" s="47">
        <v>7</v>
      </c>
      <c r="D31" s="47"/>
      <c r="E31" s="47">
        <v>6</v>
      </c>
      <c r="F31" s="47">
        <v>1</v>
      </c>
      <c r="G31" s="47">
        <v>4</v>
      </c>
      <c r="H31" s="47">
        <v>4</v>
      </c>
      <c r="I31" s="47"/>
      <c r="J31" s="47"/>
      <c r="T31" s="47"/>
      <c r="U31" s="47"/>
    </row>
    <row r="32" spans="1:21">
      <c r="A32" s="43">
        <v>43098</v>
      </c>
      <c r="B32" s="57">
        <f t="shared" si="0"/>
        <v>6</v>
      </c>
      <c r="C32" s="47">
        <v>4</v>
      </c>
      <c r="D32" s="47"/>
      <c r="E32" s="47"/>
      <c r="F32" s="47"/>
      <c r="G32" s="47"/>
      <c r="H32" s="47"/>
      <c r="I32" s="47"/>
      <c r="J32" s="47"/>
      <c r="T32" s="47"/>
      <c r="U32" s="47"/>
    </row>
    <row r="33" spans="1:21">
      <c r="A33" s="43">
        <v>43099</v>
      </c>
      <c r="B33" s="57">
        <f t="shared" si="0"/>
        <v>7</v>
      </c>
      <c r="C33" s="47">
        <v>4</v>
      </c>
      <c r="D33" s="47"/>
      <c r="E33" s="47">
        <v>1</v>
      </c>
      <c r="F33" s="47">
        <v>1</v>
      </c>
      <c r="G33" s="47">
        <v>1</v>
      </c>
      <c r="H33" s="47">
        <v>1</v>
      </c>
      <c r="I33" s="47"/>
      <c r="J33" s="47"/>
      <c r="T33" s="47"/>
      <c r="U33" s="47"/>
    </row>
    <row r="34" spans="1:21">
      <c r="A34" s="43">
        <v>43100</v>
      </c>
      <c r="B34" s="57">
        <f t="shared" si="0"/>
        <v>1</v>
      </c>
      <c r="C34" s="47">
        <v>8</v>
      </c>
      <c r="D34" s="47"/>
      <c r="E34" s="47">
        <v>3</v>
      </c>
      <c r="F34" s="47">
        <v>1</v>
      </c>
      <c r="G34" s="47">
        <v>4</v>
      </c>
      <c r="H34" s="47">
        <v>4</v>
      </c>
      <c r="I34" s="47"/>
      <c r="J34" s="47"/>
      <c r="S34" s="5">
        <v>5</v>
      </c>
      <c r="T34" s="47">
        <v>2</v>
      </c>
      <c r="U34" s="55"/>
    </row>
    <row r="35" spans="1:21">
      <c r="A35" s="43">
        <v>43101</v>
      </c>
      <c r="B35" s="57">
        <f t="shared" si="0"/>
        <v>2</v>
      </c>
      <c r="C35" s="47">
        <v>2</v>
      </c>
      <c r="D35" s="47"/>
      <c r="E35" s="47">
        <v>2</v>
      </c>
      <c r="F35" s="47">
        <v>1</v>
      </c>
      <c r="G35" s="47"/>
      <c r="H35" s="47"/>
      <c r="I35" s="47"/>
      <c r="J35" s="47"/>
      <c r="S35" s="5">
        <v>2</v>
      </c>
      <c r="T35" s="47">
        <v>1</v>
      </c>
      <c r="U35" s="47"/>
    </row>
    <row r="36" spans="1:21">
      <c r="A36" s="43">
        <v>43102</v>
      </c>
      <c r="B36" s="57">
        <f t="shared" si="0"/>
        <v>3</v>
      </c>
      <c r="C36" s="47">
        <v>7</v>
      </c>
      <c r="D36" s="47"/>
      <c r="E36" s="47">
        <v>1</v>
      </c>
      <c r="F36" s="47"/>
      <c r="G36" s="47">
        <v>3</v>
      </c>
      <c r="H36" s="47">
        <v>3</v>
      </c>
      <c r="I36" s="47"/>
      <c r="J36" s="47"/>
      <c r="T36" s="47">
        <v>1</v>
      </c>
      <c r="U36" s="47"/>
    </row>
    <row r="37" spans="1:21">
      <c r="A37" s="43">
        <v>43103</v>
      </c>
      <c r="B37" s="57">
        <f t="shared" si="0"/>
        <v>4</v>
      </c>
      <c r="C37" s="47">
        <v>3</v>
      </c>
      <c r="D37" s="47"/>
      <c r="E37" s="47">
        <v>3</v>
      </c>
      <c r="F37" s="47"/>
      <c r="G37" s="47"/>
      <c r="H37" s="47"/>
      <c r="I37" s="47"/>
      <c r="J37" s="47"/>
      <c r="S37" s="5">
        <v>5</v>
      </c>
      <c r="T37" s="47">
        <v>1</v>
      </c>
      <c r="U37" s="47"/>
    </row>
    <row r="38" spans="1:21">
      <c r="A38" s="43">
        <v>43104</v>
      </c>
      <c r="B38" s="57">
        <f t="shared" si="0"/>
        <v>5</v>
      </c>
      <c r="C38" s="47">
        <v>3</v>
      </c>
      <c r="D38" s="47"/>
      <c r="E38" s="47">
        <v>3</v>
      </c>
      <c r="F38" s="47">
        <v>2</v>
      </c>
      <c r="G38" s="47">
        <v>1</v>
      </c>
      <c r="H38" s="47">
        <v>1</v>
      </c>
      <c r="I38" s="47"/>
      <c r="J38" s="47"/>
      <c r="T38" s="47"/>
      <c r="U38" s="47"/>
    </row>
    <row r="39" spans="1:21">
      <c r="A39" s="43">
        <v>43105</v>
      </c>
      <c r="B39" s="57">
        <f t="shared" si="0"/>
        <v>6</v>
      </c>
      <c r="C39" s="47">
        <v>1</v>
      </c>
      <c r="D39" s="47"/>
      <c r="E39" s="47">
        <v>2</v>
      </c>
      <c r="F39" s="47">
        <v>1</v>
      </c>
      <c r="G39" s="47">
        <v>1</v>
      </c>
      <c r="H39" s="47">
        <v>1</v>
      </c>
      <c r="I39" s="47"/>
      <c r="J39" s="47"/>
      <c r="T39" s="47"/>
      <c r="U39" s="47"/>
    </row>
    <row r="40" spans="1:21">
      <c r="A40" s="43">
        <v>43106</v>
      </c>
      <c r="B40" s="57">
        <f t="shared" si="0"/>
        <v>7</v>
      </c>
      <c r="C40" s="47">
        <v>2</v>
      </c>
      <c r="D40" s="47"/>
      <c r="E40" s="47">
        <v>2</v>
      </c>
      <c r="F40" s="47"/>
      <c r="G40" s="47"/>
      <c r="H40" s="47"/>
      <c r="I40" s="47"/>
      <c r="J40" s="47"/>
      <c r="T40" s="47"/>
      <c r="U40" s="47"/>
    </row>
    <row r="41" spans="1:21">
      <c r="A41" s="43">
        <v>43107</v>
      </c>
      <c r="B41" s="57">
        <f t="shared" si="0"/>
        <v>1</v>
      </c>
      <c r="C41" s="47">
        <v>3</v>
      </c>
      <c r="D41" s="47"/>
      <c r="E41" s="47">
        <v>3</v>
      </c>
      <c r="F41" s="47">
        <v>1</v>
      </c>
      <c r="G41" s="47"/>
      <c r="H41" s="47"/>
      <c r="I41" s="47"/>
      <c r="J41" s="47"/>
      <c r="S41" s="5">
        <v>2</v>
      </c>
      <c r="T41" s="47"/>
      <c r="U41" s="47"/>
    </row>
    <row r="42" spans="1:21">
      <c r="A42" s="43">
        <v>43108</v>
      </c>
      <c r="B42" s="57">
        <f t="shared" si="0"/>
        <v>2</v>
      </c>
      <c r="C42" s="47"/>
      <c r="D42" s="47"/>
      <c r="E42" s="47">
        <v>2</v>
      </c>
      <c r="F42" s="47"/>
      <c r="G42" s="47">
        <v>1</v>
      </c>
      <c r="H42" s="47"/>
      <c r="I42" s="55">
        <v>1</v>
      </c>
      <c r="J42" s="47"/>
      <c r="T42" s="47"/>
      <c r="U42" s="47"/>
    </row>
    <row r="43" spans="1:21">
      <c r="A43" s="43">
        <v>43109</v>
      </c>
      <c r="B43" s="57">
        <f t="shared" si="0"/>
        <v>3</v>
      </c>
      <c r="C43" s="47"/>
      <c r="D43" s="46"/>
      <c r="E43" s="46">
        <v>2</v>
      </c>
      <c r="F43" s="47">
        <v>1</v>
      </c>
      <c r="G43" s="47"/>
      <c r="H43" s="47"/>
      <c r="I43" s="47"/>
      <c r="J43" s="47"/>
      <c r="T43" s="47"/>
      <c r="U43" s="47"/>
    </row>
    <row r="44" spans="1:21">
      <c r="A44" s="43">
        <v>43110</v>
      </c>
      <c r="B44" s="57">
        <f t="shared" si="0"/>
        <v>4</v>
      </c>
      <c r="C44" s="47"/>
      <c r="D44" s="47"/>
      <c r="E44" s="47">
        <v>1</v>
      </c>
      <c r="F44" s="47">
        <v>1</v>
      </c>
      <c r="G44" s="47"/>
      <c r="H44" s="47"/>
      <c r="I44" s="47"/>
      <c r="J44" s="47"/>
      <c r="T44" s="47"/>
      <c r="U44" s="47"/>
    </row>
    <row r="45" spans="1:21">
      <c r="A45" s="43">
        <v>43111</v>
      </c>
      <c r="B45" s="57">
        <f t="shared" si="0"/>
        <v>5</v>
      </c>
      <c r="C45" s="47"/>
      <c r="D45" s="47">
        <v>6</v>
      </c>
      <c r="E45" s="47">
        <v>7.5</v>
      </c>
      <c r="F45" s="47"/>
      <c r="G45" s="47"/>
      <c r="H45" s="47"/>
      <c r="I45" s="47"/>
      <c r="J45" s="47"/>
      <c r="T45" s="47"/>
      <c r="U45" s="47"/>
    </row>
    <row r="46" spans="1:21">
      <c r="A46" s="43">
        <v>43112</v>
      </c>
      <c r="B46" s="57">
        <f t="shared" si="0"/>
        <v>6</v>
      </c>
      <c r="C46" s="47">
        <v>1</v>
      </c>
      <c r="D46" s="47">
        <v>3</v>
      </c>
      <c r="E46" s="47">
        <v>3.5</v>
      </c>
      <c r="F46" s="47"/>
      <c r="G46" s="47"/>
      <c r="H46" s="47"/>
      <c r="I46" s="47"/>
      <c r="J46" s="47"/>
      <c r="T46" s="47"/>
      <c r="U46" s="47"/>
    </row>
    <row r="47" spans="1:21">
      <c r="A47" s="43">
        <v>43113</v>
      </c>
      <c r="B47" s="57">
        <f t="shared" si="0"/>
        <v>7</v>
      </c>
      <c r="C47" s="47"/>
      <c r="D47" s="46"/>
      <c r="E47" s="46"/>
      <c r="F47" s="47"/>
      <c r="G47" s="47"/>
      <c r="H47" s="47"/>
      <c r="I47" s="47"/>
      <c r="J47" s="47"/>
      <c r="T47" s="47"/>
      <c r="U47" s="47"/>
    </row>
    <row r="48" spans="1:21">
      <c r="A48" s="43">
        <v>43114</v>
      </c>
      <c r="B48" s="57">
        <f t="shared" si="0"/>
        <v>1</v>
      </c>
      <c r="C48" s="47">
        <v>1</v>
      </c>
      <c r="D48" s="47">
        <v>3</v>
      </c>
      <c r="E48" s="47">
        <v>3</v>
      </c>
      <c r="F48" s="47">
        <v>1</v>
      </c>
      <c r="G48" s="47">
        <v>1</v>
      </c>
      <c r="H48" s="47">
        <v>1</v>
      </c>
      <c r="I48" s="47"/>
      <c r="J48" s="47"/>
      <c r="T48" s="47"/>
      <c r="U48" s="47"/>
    </row>
    <row r="49" spans="1:21">
      <c r="A49" s="43">
        <v>43115</v>
      </c>
      <c r="B49" s="57">
        <f t="shared" si="0"/>
        <v>2</v>
      </c>
      <c r="C49" s="47"/>
      <c r="D49" s="47">
        <v>5</v>
      </c>
      <c r="E49" s="47">
        <v>7</v>
      </c>
      <c r="F49" s="47"/>
      <c r="G49" s="47"/>
      <c r="H49" s="47"/>
      <c r="I49" s="47"/>
      <c r="J49" s="47"/>
      <c r="R49" s="5">
        <v>1</v>
      </c>
      <c r="T49" s="47"/>
      <c r="U49" s="47"/>
    </row>
    <row r="50" spans="1:21">
      <c r="A50" s="43">
        <v>43116</v>
      </c>
      <c r="B50" s="57">
        <f t="shared" si="0"/>
        <v>3</v>
      </c>
      <c r="C50" s="47"/>
      <c r="D50" s="47">
        <v>3</v>
      </c>
      <c r="E50" s="47">
        <v>4</v>
      </c>
      <c r="F50" s="47">
        <v>2</v>
      </c>
      <c r="G50" s="47"/>
      <c r="H50" s="47"/>
      <c r="I50" s="47"/>
      <c r="J50" s="47"/>
      <c r="R50" s="5">
        <v>1</v>
      </c>
      <c r="T50" s="47"/>
      <c r="U50" s="47"/>
    </row>
    <row r="51" spans="1:21">
      <c r="A51" s="43">
        <v>43117</v>
      </c>
      <c r="B51" s="57">
        <f t="shared" si="0"/>
        <v>4</v>
      </c>
      <c r="C51" s="47"/>
      <c r="D51" s="47">
        <v>2</v>
      </c>
      <c r="E51" s="47">
        <v>4</v>
      </c>
      <c r="F51" s="47"/>
      <c r="G51" s="47"/>
      <c r="H51" s="47"/>
      <c r="I51" s="47"/>
      <c r="J51" s="47"/>
      <c r="T51" s="47"/>
      <c r="U51" s="47"/>
    </row>
    <row r="52" spans="1:21">
      <c r="A52" s="43">
        <v>43118</v>
      </c>
      <c r="B52" s="57">
        <f t="shared" si="0"/>
        <v>5</v>
      </c>
      <c r="C52" s="47"/>
      <c r="D52" s="47">
        <v>4</v>
      </c>
      <c r="E52" s="47">
        <v>5</v>
      </c>
      <c r="F52" s="47"/>
      <c r="G52" s="47"/>
      <c r="H52" s="47"/>
      <c r="I52" s="47"/>
      <c r="J52" s="47"/>
      <c r="T52" s="47"/>
      <c r="U52" s="47"/>
    </row>
    <row r="53" spans="1:21">
      <c r="A53" s="43">
        <v>43119</v>
      </c>
      <c r="B53" s="57">
        <f t="shared" si="0"/>
        <v>6</v>
      </c>
      <c r="C53" s="47"/>
      <c r="D53" s="47">
        <v>3</v>
      </c>
      <c r="E53" s="47">
        <v>3</v>
      </c>
      <c r="F53" s="47"/>
      <c r="G53" s="47"/>
      <c r="H53" s="47"/>
      <c r="I53" s="47"/>
      <c r="J53" s="47"/>
      <c r="T53" s="47"/>
      <c r="U53" s="47"/>
    </row>
    <row r="54" spans="1:21">
      <c r="A54" s="43">
        <v>43120</v>
      </c>
      <c r="B54" s="57">
        <f t="shared" si="0"/>
        <v>7</v>
      </c>
      <c r="C54" s="47">
        <v>2</v>
      </c>
      <c r="D54" s="47">
        <v>4</v>
      </c>
      <c r="E54" s="47">
        <v>4.5</v>
      </c>
      <c r="G54" s="47">
        <v>1</v>
      </c>
      <c r="H54" s="47">
        <v>1</v>
      </c>
      <c r="I54" s="47"/>
      <c r="J54" s="47"/>
      <c r="T54" s="47"/>
      <c r="U54" s="47"/>
    </row>
    <row r="55" spans="1:21">
      <c r="A55" s="43">
        <v>43121</v>
      </c>
      <c r="B55" s="57">
        <f t="shared" ref="B55:B63" si="1">WEEKDAY(A55)</f>
        <v>1</v>
      </c>
      <c r="C55" s="47">
        <v>3</v>
      </c>
      <c r="D55" s="47">
        <v>3</v>
      </c>
      <c r="E55" s="47">
        <v>3.5</v>
      </c>
      <c r="F55" s="47">
        <v>1</v>
      </c>
      <c r="G55" s="47">
        <v>1</v>
      </c>
      <c r="H55" s="47"/>
      <c r="I55" s="47">
        <v>1</v>
      </c>
      <c r="J55" s="47"/>
      <c r="T55" s="47"/>
      <c r="U55" s="47"/>
    </row>
    <row r="56" spans="1:21">
      <c r="A56" s="43">
        <v>43122</v>
      </c>
      <c r="B56" s="57">
        <f t="shared" si="1"/>
        <v>2</v>
      </c>
      <c r="C56" s="47"/>
      <c r="D56" s="47">
        <v>2</v>
      </c>
      <c r="E56" s="47">
        <v>2</v>
      </c>
      <c r="F56" s="47"/>
      <c r="G56" s="47"/>
      <c r="H56" s="47"/>
      <c r="I56" s="47"/>
      <c r="J56" s="47"/>
      <c r="T56" s="47"/>
      <c r="U56" s="47"/>
    </row>
    <row r="57" spans="1:21">
      <c r="A57" s="43">
        <v>43123</v>
      </c>
      <c r="B57" s="57">
        <f t="shared" si="1"/>
        <v>3</v>
      </c>
      <c r="C57" s="47"/>
      <c r="D57" s="46"/>
      <c r="E57" s="46"/>
      <c r="F57" s="47"/>
      <c r="G57" s="47"/>
      <c r="H57" s="47"/>
      <c r="I57" s="47"/>
      <c r="J57" s="47"/>
      <c r="S57" s="5">
        <v>1</v>
      </c>
      <c r="T57" s="47"/>
      <c r="U57" s="47"/>
    </row>
    <row r="58" spans="1:21">
      <c r="A58" s="43">
        <v>43124</v>
      </c>
      <c r="B58" s="57">
        <f t="shared" si="1"/>
        <v>4</v>
      </c>
      <c r="C58" s="47"/>
      <c r="D58" s="47">
        <v>3</v>
      </c>
      <c r="E58" s="47">
        <v>3</v>
      </c>
      <c r="F58" s="47">
        <v>1</v>
      </c>
      <c r="G58" s="47">
        <v>1</v>
      </c>
      <c r="H58" s="47"/>
      <c r="I58" s="47">
        <v>1</v>
      </c>
      <c r="J58" s="47"/>
      <c r="T58" s="47"/>
      <c r="U58" s="47"/>
    </row>
    <row r="59" spans="1:21">
      <c r="A59" s="43">
        <v>43125</v>
      </c>
      <c r="B59" s="57">
        <f t="shared" si="1"/>
        <v>5</v>
      </c>
      <c r="C59" s="47"/>
      <c r="D59" s="47">
        <v>4</v>
      </c>
      <c r="E59" s="47">
        <v>6</v>
      </c>
      <c r="F59" s="47">
        <v>3</v>
      </c>
      <c r="G59" s="47">
        <v>2</v>
      </c>
      <c r="H59" s="47">
        <v>1</v>
      </c>
      <c r="I59" s="47"/>
      <c r="J59" s="55">
        <v>1</v>
      </c>
      <c r="R59" s="58"/>
      <c r="S59" s="58"/>
      <c r="T59" s="58"/>
      <c r="U59" s="47"/>
    </row>
    <row r="60" spans="1:21">
      <c r="A60" s="43">
        <v>43126</v>
      </c>
      <c r="B60" s="57">
        <f t="shared" si="1"/>
        <v>6</v>
      </c>
      <c r="C60" s="47"/>
      <c r="D60" s="47">
        <v>3</v>
      </c>
      <c r="E60" s="47">
        <v>3.5</v>
      </c>
      <c r="F60" s="47"/>
      <c r="G60" s="47"/>
      <c r="H60" s="47"/>
      <c r="I60" s="47"/>
      <c r="J60" s="47"/>
      <c r="T60" s="47"/>
      <c r="U60" s="47"/>
    </row>
    <row r="61" spans="1:21">
      <c r="A61" s="43">
        <v>43127</v>
      </c>
      <c r="B61" s="57">
        <f t="shared" si="1"/>
        <v>7</v>
      </c>
      <c r="C61" s="47">
        <v>3</v>
      </c>
      <c r="D61" s="47">
        <v>1</v>
      </c>
      <c r="E61" s="47">
        <v>2</v>
      </c>
      <c r="F61" s="47"/>
      <c r="G61" s="47"/>
      <c r="H61" s="47"/>
      <c r="I61" s="47"/>
      <c r="J61" s="47"/>
      <c r="T61" s="47"/>
      <c r="U61" s="47"/>
    </row>
    <row r="62" spans="1:21">
      <c r="A62" s="43">
        <v>43128</v>
      </c>
      <c r="B62" s="57">
        <f t="shared" si="1"/>
        <v>1</v>
      </c>
      <c r="C62" s="47">
        <v>1</v>
      </c>
      <c r="D62" s="47">
        <v>9</v>
      </c>
      <c r="E62" s="47">
        <v>11</v>
      </c>
      <c r="F62" s="47">
        <v>1</v>
      </c>
      <c r="G62" s="47">
        <v>1</v>
      </c>
      <c r="H62" s="47"/>
      <c r="I62" s="47">
        <v>1</v>
      </c>
      <c r="J62" s="47"/>
      <c r="T62" s="47"/>
      <c r="U62" s="47"/>
    </row>
    <row r="63" spans="1:21">
      <c r="A63" s="43">
        <v>43129</v>
      </c>
      <c r="B63" s="57">
        <f t="shared" si="1"/>
        <v>2</v>
      </c>
      <c r="C63" s="47">
        <v>3</v>
      </c>
      <c r="D63" s="47">
        <v>1</v>
      </c>
      <c r="E63" s="47">
        <v>1</v>
      </c>
      <c r="F63" s="47">
        <v>1</v>
      </c>
      <c r="G63" s="47">
        <v>1</v>
      </c>
      <c r="H63" s="47">
        <v>1</v>
      </c>
      <c r="I63" s="47"/>
      <c r="J63" s="47"/>
      <c r="T63" s="47"/>
      <c r="U63" s="47"/>
    </row>
    <row r="64" spans="1:21">
      <c r="A64" s="43">
        <v>43130</v>
      </c>
      <c r="B64" s="57">
        <f t="shared" ref="B64" si="2">WEEKDAY(A64)</f>
        <v>3</v>
      </c>
      <c r="C64" s="47"/>
      <c r="D64" s="47">
        <v>2</v>
      </c>
      <c r="E64" s="47">
        <v>2</v>
      </c>
      <c r="F64" s="47"/>
      <c r="G64" s="47"/>
      <c r="H64" s="47"/>
      <c r="I64" s="47"/>
      <c r="J64" s="47"/>
      <c r="T64" s="47"/>
      <c r="U64" s="47"/>
    </row>
    <row r="65" spans="1:21">
      <c r="A65" s="43">
        <v>43131</v>
      </c>
      <c r="B65" s="57">
        <f t="shared" ref="B65" si="3">WEEKDAY(A65)</f>
        <v>4</v>
      </c>
      <c r="C65" s="47">
        <v>1</v>
      </c>
      <c r="D65" s="47">
        <v>5</v>
      </c>
      <c r="E65" s="47">
        <v>5.5</v>
      </c>
      <c r="F65" s="47"/>
      <c r="G65" s="47"/>
      <c r="H65" s="47"/>
      <c r="I65" s="47"/>
      <c r="J65" s="47"/>
      <c r="T65" s="47"/>
      <c r="U65" s="47"/>
    </row>
    <row r="66" spans="1:21">
      <c r="A66" s="43">
        <v>43132</v>
      </c>
      <c r="B66" s="57">
        <f t="shared" ref="B66" si="4">WEEKDAY(A66)</f>
        <v>5</v>
      </c>
      <c r="C66" s="47">
        <v>2</v>
      </c>
      <c r="D66" s="47">
        <v>2</v>
      </c>
      <c r="E66" s="47">
        <v>2</v>
      </c>
      <c r="F66" s="47">
        <v>1</v>
      </c>
      <c r="G66" s="47"/>
      <c r="H66" s="47"/>
      <c r="I66" s="47"/>
      <c r="J66" s="47"/>
      <c r="T66" s="47"/>
      <c r="U66" s="47"/>
    </row>
    <row r="67" spans="1:21">
      <c r="A67" s="43">
        <v>43133</v>
      </c>
      <c r="B67" s="57">
        <f t="shared" ref="B67" si="5">WEEKDAY(A67)</f>
        <v>6</v>
      </c>
      <c r="C67" s="47"/>
      <c r="D67" s="47">
        <v>2</v>
      </c>
      <c r="E67" s="47">
        <v>3</v>
      </c>
      <c r="F67" s="47"/>
      <c r="G67" s="47"/>
      <c r="H67" s="47"/>
      <c r="I67" s="47"/>
      <c r="J67" s="47"/>
      <c r="T67" s="47"/>
      <c r="U67" s="47"/>
    </row>
    <row r="68" spans="1:21">
      <c r="A68" s="43">
        <v>43134</v>
      </c>
      <c r="B68" s="57">
        <f t="shared" ref="B68" si="6">WEEKDAY(A68)</f>
        <v>7</v>
      </c>
      <c r="C68" s="47">
        <v>2</v>
      </c>
      <c r="D68" s="47">
        <v>2</v>
      </c>
      <c r="E68" s="47">
        <v>5</v>
      </c>
      <c r="F68" s="47"/>
      <c r="G68" s="47">
        <v>1</v>
      </c>
      <c r="H68" s="47"/>
      <c r="I68" s="47">
        <v>1</v>
      </c>
      <c r="J68" s="47"/>
      <c r="T68" s="47"/>
      <c r="U68" s="47"/>
    </row>
    <row r="69" spans="1:21">
      <c r="A69" s="43">
        <v>43135</v>
      </c>
      <c r="B69" s="57">
        <f t="shared" ref="B69" si="7">WEEKDAY(A69)</f>
        <v>1</v>
      </c>
      <c r="C69" s="47"/>
      <c r="D69" s="47">
        <v>2</v>
      </c>
      <c r="E69" s="47">
        <v>4</v>
      </c>
      <c r="F69" s="47"/>
      <c r="G69" s="47"/>
      <c r="H69" s="47"/>
      <c r="I69" s="47"/>
      <c r="J69" s="47"/>
      <c r="T69" s="47"/>
      <c r="U69" s="47"/>
    </row>
    <row r="70" spans="1:21">
      <c r="A70" s="43">
        <v>43136</v>
      </c>
      <c r="B70" s="57">
        <f t="shared" ref="B70" si="8">WEEKDAY(A70)</f>
        <v>2</v>
      </c>
      <c r="C70" s="47"/>
      <c r="D70" s="47">
        <v>1</v>
      </c>
      <c r="E70" s="47">
        <v>1</v>
      </c>
      <c r="F70" s="47"/>
      <c r="G70" s="47"/>
      <c r="H70" s="47"/>
      <c r="I70" s="47"/>
      <c r="J70" s="47"/>
      <c r="T70" s="47"/>
      <c r="U70" s="47"/>
    </row>
    <row r="71" spans="1:21">
      <c r="A71" s="43">
        <v>43137</v>
      </c>
      <c r="B71" s="57">
        <f t="shared" ref="B71" si="9">WEEKDAY(A71)</f>
        <v>3</v>
      </c>
      <c r="C71" s="47"/>
      <c r="D71" s="47">
        <v>1</v>
      </c>
      <c r="E71" s="47">
        <v>1</v>
      </c>
      <c r="F71" s="47"/>
      <c r="G71" s="47"/>
      <c r="H71" s="47"/>
      <c r="I71" s="47"/>
      <c r="J71" s="47"/>
      <c r="T71" s="47"/>
      <c r="U71" s="47"/>
    </row>
    <row r="72" spans="1:21">
      <c r="A72" s="43">
        <v>43138</v>
      </c>
      <c r="B72" s="57">
        <f t="shared" ref="B72:B73" si="10">WEEKDAY(A72)</f>
        <v>4</v>
      </c>
      <c r="C72" s="47"/>
      <c r="D72" s="46"/>
      <c r="E72" s="46"/>
      <c r="F72" s="47"/>
      <c r="G72" s="47"/>
      <c r="H72" s="47"/>
      <c r="I72" s="47"/>
      <c r="J72" s="47"/>
      <c r="T72" s="47"/>
      <c r="U72" s="47"/>
    </row>
    <row r="73" spans="1:21">
      <c r="A73" s="43">
        <v>43139</v>
      </c>
      <c r="B73" s="57">
        <f t="shared" si="10"/>
        <v>5</v>
      </c>
      <c r="C73" s="47">
        <v>1</v>
      </c>
      <c r="D73" s="47">
        <v>2</v>
      </c>
      <c r="E73" s="47">
        <v>5</v>
      </c>
      <c r="F73" s="47"/>
      <c r="G73" s="47">
        <v>1</v>
      </c>
      <c r="H73" s="47"/>
      <c r="I73" s="47">
        <v>1</v>
      </c>
      <c r="J73" s="47"/>
      <c r="T73" s="47"/>
      <c r="U73" s="47"/>
    </row>
    <row r="74" spans="1:21">
      <c r="A74" s="43">
        <v>43140</v>
      </c>
      <c r="B74" s="57">
        <f t="shared" ref="B74" si="11">WEEKDAY(A74)</f>
        <v>6</v>
      </c>
      <c r="C74" s="47">
        <v>2</v>
      </c>
      <c r="D74" s="47">
        <v>1</v>
      </c>
      <c r="E74" s="47">
        <v>1</v>
      </c>
      <c r="F74" s="47"/>
      <c r="G74" s="47"/>
      <c r="H74" s="47"/>
      <c r="I74" s="47"/>
      <c r="J74" s="47"/>
      <c r="T74" s="47"/>
      <c r="U74" s="47"/>
    </row>
    <row r="75" spans="1:21">
      <c r="A75" s="43">
        <v>43141</v>
      </c>
      <c r="B75" s="57">
        <f t="shared" ref="B75" si="12">WEEKDAY(A75)</f>
        <v>7</v>
      </c>
      <c r="C75" s="47"/>
      <c r="D75" s="46"/>
      <c r="E75" s="46"/>
      <c r="F75" s="47"/>
      <c r="G75" s="47"/>
      <c r="H75" s="47"/>
      <c r="I75" s="47"/>
      <c r="J75" s="47"/>
      <c r="T75" s="47"/>
      <c r="U75" s="47"/>
    </row>
    <row r="76" spans="1:21">
      <c r="A76" s="43">
        <v>43142</v>
      </c>
      <c r="B76" s="57">
        <f t="shared" ref="B76" si="13">WEEKDAY(A76)</f>
        <v>1</v>
      </c>
      <c r="C76" s="47">
        <v>2</v>
      </c>
      <c r="D76" s="47">
        <v>3</v>
      </c>
      <c r="E76" s="47">
        <v>3</v>
      </c>
      <c r="F76" s="47">
        <v>2</v>
      </c>
      <c r="G76" s="47">
        <v>2</v>
      </c>
      <c r="H76" s="47">
        <v>1</v>
      </c>
      <c r="I76" s="47"/>
      <c r="J76" s="47">
        <v>1</v>
      </c>
      <c r="T76" s="47"/>
      <c r="U76" s="47"/>
    </row>
    <row r="77" spans="1:21">
      <c r="A77" s="43">
        <v>43143</v>
      </c>
      <c r="B77" s="57">
        <f t="shared" ref="B77:B78" si="14">WEEKDAY(A77)</f>
        <v>2</v>
      </c>
      <c r="C77" s="47"/>
      <c r="D77" s="46"/>
      <c r="E77" s="46"/>
      <c r="F77" s="47"/>
      <c r="G77" s="47"/>
      <c r="H77" s="47"/>
      <c r="I77" s="47"/>
      <c r="J77" s="47"/>
      <c r="T77" s="47"/>
      <c r="U77" s="47"/>
    </row>
    <row r="78" spans="1:21">
      <c r="A78" s="43">
        <v>43144</v>
      </c>
      <c r="B78" s="57">
        <f t="shared" si="14"/>
        <v>3</v>
      </c>
      <c r="C78" s="47"/>
      <c r="D78" s="47">
        <v>3</v>
      </c>
      <c r="E78" s="47">
        <v>6</v>
      </c>
      <c r="F78" s="47">
        <v>1</v>
      </c>
      <c r="G78" s="47">
        <v>1</v>
      </c>
      <c r="H78" s="47">
        <v>1</v>
      </c>
      <c r="I78" s="47"/>
      <c r="J78" s="47"/>
      <c r="T78" s="47"/>
      <c r="U78" s="47"/>
    </row>
    <row r="79" spans="1:21">
      <c r="A79" s="60">
        <v>43145</v>
      </c>
      <c r="B79" s="57">
        <f t="shared" ref="B79" si="15">WEEKDAY(A79)</f>
        <v>4</v>
      </c>
      <c r="C79" s="47"/>
      <c r="D79" s="47">
        <v>1</v>
      </c>
      <c r="E79" s="47">
        <v>2.5</v>
      </c>
      <c r="F79" s="47"/>
      <c r="G79" s="47"/>
      <c r="H79" s="47"/>
      <c r="I79" s="47"/>
      <c r="J79" s="47"/>
      <c r="T79" s="47"/>
      <c r="U79" s="47"/>
    </row>
    <row r="80" spans="1:21">
      <c r="A80" s="60">
        <v>43146</v>
      </c>
      <c r="B80" s="57">
        <f t="shared" ref="B80:B84" si="16">WEEKDAY(A80)</f>
        <v>5</v>
      </c>
      <c r="C80" s="47"/>
      <c r="D80" s="46"/>
      <c r="E80" s="46"/>
      <c r="F80" s="47"/>
      <c r="G80" s="47"/>
      <c r="H80" s="47"/>
      <c r="I80" s="47"/>
      <c r="J80" s="47"/>
      <c r="T80" s="47"/>
      <c r="U80" s="47"/>
    </row>
    <row r="81" spans="1:21">
      <c r="A81" s="60">
        <v>43147</v>
      </c>
      <c r="B81" s="57">
        <f t="shared" si="16"/>
        <v>6</v>
      </c>
      <c r="C81" s="47"/>
      <c r="D81" s="47">
        <v>1</v>
      </c>
      <c r="E81" s="47">
        <v>1</v>
      </c>
      <c r="F81" s="47"/>
      <c r="G81" s="47"/>
      <c r="H81" s="47"/>
      <c r="I81" s="47"/>
      <c r="J81" s="47"/>
      <c r="T81" s="47"/>
      <c r="U81" s="47"/>
    </row>
    <row r="82" spans="1:21">
      <c r="A82" s="60">
        <v>43148</v>
      </c>
      <c r="B82" s="57">
        <f t="shared" si="16"/>
        <v>7</v>
      </c>
      <c r="C82" s="47"/>
      <c r="D82" s="46"/>
      <c r="E82" s="46"/>
      <c r="F82" s="47"/>
      <c r="G82" s="47"/>
      <c r="H82" s="47"/>
      <c r="I82" s="47"/>
      <c r="J82" s="47"/>
      <c r="T82" s="47"/>
      <c r="U82" s="47"/>
    </row>
    <row r="83" spans="1:21">
      <c r="A83" s="60">
        <v>43149</v>
      </c>
      <c r="B83" s="57">
        <f t="shared" si="16"/>
        <v>1</v>
      </c>
      <c r="C83" s="47">
        <v>1</v>
      </c>
      <c r="D83" s="47">
        <v>1</v>
      </c>
      <c r="E83" s="47">
        <v>3</v>
      </c>
      <c r="F83" s="47"/>
      <c r="G83" s="47"/>
      <c r="H83" s="47"/>
      <c r="I83" s="47"/>
      <c r="J83" s="47"/>
      <c r="T83" s="47"/>
      <c r="U83" s="47"/>
    </row>
    <row r="84" spans="1:21">
      <c r="A84" s="60">
        <v>43150</v>
      </c>
      <c r="B84" s="57">
        <f t="shared" si="16"/>
        <v>2</v>
      </c>
      <c r="C84" s="47"/>
      <c r="D84" s="47">
        <v>2</v>
      </c>
      <c r="E84" s="47">
        <v>6.5</v>
      </c>
      <c r="F84" s="47">
        <v>1</v>
      </c>
      <c r="G84" s="47">
        <v>1</v>
      </c>
      <c r="H84" s="47">
        <v>1</v>
      </c>
      <c r="I84" s="47"/>
      <c r="J84" s="47"/>
      <c r="T84" s="47"/>
      <c r="U84" s="47"/>
    </row>
    <row r="85" spans="1:21">
      <c r="A85" s="60">
        <v>43151</v>
      </c>
      <c r="B85" s="57">
        <f t="shared" ref="B85" si="17">WEEKDAY(A85)</f>
        <v>3</v>
      </c>
      <c r="C85" s="47"/>
      <c r="D85" s="46"/>
      <c r="E85" s="46"/>
      <c r="F85" s="47"/>
      <c r="G85" s="47"/>
      <c r="H85" s="47"/>
      <c r="I85" s="47"/>
      <c r="J85" s="47"/>
      <c r="T85" s="47"/>
      <c r="U85" s="47"/>
    </row>
    <row r="86" spans="1:21">
      <c r="A86" s="60">
        <v>43152</v>
      </c>
      <c r="B86" s="57">
        <f t="shared" ref="B86:B88" si="18">WEEKDAY(A86)</f>
        <v>4</v>
      </c>
      <c r="C86" s="47"/>
      <c r="D86" s="47">
        <v>1</v>
      </c>
      <c r="E86" s="47">
        <v>1</v>
      </c>
      <c r="F86" s="47"/>
      <c r="G86" s="47"/>
      <c r="H86" s="47"/>
      <c r="I86" s="47"/>
      <c r="J86" s="47"/>
      <c r="T86" s="47"/>
      <c r="U86" s="47"/>
    </row>
    <row r="87" spans="1:21">
      <c r="A87" s="43">
        <v>43153</v>
      </c>
      <c r="B87" s="57">
        <f t="shared" si="18"/>
        <v>5</v>
      </c>
      <c r="C87" s="47"/>
      <c r="D87" s="47">
        <v>3</v>
      </c>
      <c r="E87" s="47">
        <v>5</v>
      </c>
      <c r="F87" s="47"/>
      <c r="G87" s="47"/>
      <c r="H87" s="47"/>
      <c r="I87" s="47"/>
      <c r="J87" s="47"/>
      <c r="T87" s="47"/>
      <c r="U87" s="47"/>
    </row>
    <row r="88" spans="1:21">
      <c r="A88" s="43">
        <v>43154</v>
      </c>
      <c r="B88" s="57">
        <f t="shared" si="18"/>
        <v>6</v>
      </c>
      <c r="C88" s="47">
        <v>2</v>
      </c>
      <c r="D88" s="47">
        <v>1</v>
      </c>
      <c r="E88" s="47">
        <v>1</v>
      </c>
      <c r="F88" s="47"/>
      <c r="G88" s="47"/>
      <c r="H88" s="47"/>
      <c r="I88" s="47"/>
      <c r="J88" s="47"/>
      <c r="T88" s="47"/>
      <c r="U88" s="47"/>
    </row>
    <row r="89" spans="1:21">
      <c r="A89" s="43">
        <v>43155</v>
      </c>
      <c r="B89" s="57">
        <f t="shared" ref="B89" si="19">WEEKDAY(A89)</f>
        <v>7</v>
      </c>
      <c r="C89" s="47"/>
      <c r="D89" s="47">
        <v>2</v>
      </c>
      <c r="E89" s="47">
        <v>2</v>
      </c>
      <c r="F89" s="47">
        <v>1</v>
      </c>
      <c r="G89" s="47">
        <v>1</v>
      </c>
      <c r="H89" s="47">
        <v>1</v>
      </c>
      <c r="I89" s="47"/>
      <c r="J89" s="47"/>
      <c r="T89" s="47"/>
      <c r="U89" s="47"/>
    </row>
    <row r="90" spans="1:21">
      <c r="A90" s="43">
        <v>43156</v>
      </c>
      <c r="B90" s="57">
        <f t="shared" ref="B90" si="20">WEEKDAY(A90)</f>
        <v>1</v>
      </c>
      <c r="C90" s="47"/>
      <c r="D90" s="46"/>
      <c r="E90" s="46"/>
      <c r="F90" s="47"/>
      <c r="G90" s="47"/>
      <c r="H90" s="47"/>
      <c r="I90" s="47"/>
      <c r="J90" s="47"/>
      <c r="T90" s="47"/>
      <c r="U90" s="47"/>
    </row>
    <row r="91" spans="1:21">
      <c r="A91" s="43">
        <v>43157</v>
      </c>
      <c r="B91" s="57">
        <f t="shared" ref="B91" si="21">WEEKDAY(A91)</f>
        <v>2</v>
      </c>
      <c r="C91" s="47"/>
      <c r="D91" s="47">
        <v>4</v>
      </c>
      <c r="E91" s="47">
        <v>6.5</v>
      </c>
      <c r="F91" s="47">
        <v>1</v>
      </c>
      <c r="G91" s="47"/>
      <c r="H91" s="47"/>
      <c r="I91" s="47"/>
      <c r="J91" s="47"/>
      <c r="T91" s="47"/>
      <c r="U91" s="47"/>
    </row>
    <row r="92" spans="1:21">
      <c r="A92" s="43">
        <v>43158</v>
      </c>
      <c r="B92" s="57">
        <f t="shared" ref="B92" si="22">WEEKDAY(A92)</f>
        <v>3</v>
      </c>
      <c r="C92" s="47"/>
      <c r="D92" s="47">
        <v>2</v>
      </c>
      <c r="E92" s="47">
        <v>3</v>
      </c>
      <c r="F92" s="47">
        <v>1</v>
      </c>
      <c r="G92" s="47"/>
      <c r="H92" s="47"/>
      <c r="I92" s="47"/>
      <c r="J92" s="47"/>
      <c r="T92" s="47"/>
      <c r="U92" s="47"/>
    </row>
    <row r="93" spans="1:21">
      <c r="A93" s="43">
        <v>43159</v>
      </c>
      <c r="B93" s="57">
        <f t="shared" ref="B93" si="23">WEEKDAY(A93)</f>
        <v>4</v>
      </c>
      <c r="C93" s="47"/>
      <c r="D93" s="47">
        <v>5</v>
      </c>
      <c r="E93" s="47">
        <v>8</v>
      </c>
      <c r="F93" s="47">
        <v>1</v>
      </c>
      <c r="G93" s="47">
        <v>1</v>
      </c>
      <c r="H93" s="47"/>
      <c r="I93" s="47"/>
      <c r="J93" s="47">
        <v>1</v>
      </c>
      <c r="T93" s="47"/>
      <c r="U93" s="47"/>
    </row>
    <row r="94" spans="1:21">
      <c r="A94" s="43">
        <v>43160</v>
      </c>
      <c r="B94" s="57">
        <f t="shared" ref="B94" si="24">WEEKDAY(A94)</f>
        <v>5</v>
      </c>
      <c r="C94" s="47">
        <v>4</v>
      </c>
      <c r="D94" s="47">
        <v>3</v>
      </c>
      <c r="E94" s="47">
        <v>3</v>
      </c>
      <c r="F94" s="47"/>
      <c r="G94" s="47">
        <v>1</v>
      </c>
      <c r="H94" s="47"/>
      <c r="I94" s="47"/>
      <c r="J94" s="47"/>
      <c r="T94" s="47"/>
      <c r="U94" s="47"/>
    </row>
    <row r="95" spans="1:21">
      <c r="A95" s="43">
        <v>43161</v>
      </c>
      <c r="B95" s="57">
        <f t="shared" ref="B95" si="25">WEEKDAY(A95)</f>
        <v>6</v>
      </c>
      <c r="C95" s="47"/>
      <c r="D95" s="47">
        <v>1</v>
      </c>
      <c r="E95" s="47">
        <v>1</v>
      </c>
      <c r="F95" s="47"/>
      <c r="G95" s="47"/>
      <c r="H95" s="47"/>
      <c r="I95" s="47"/>
      <c r="J95" s="47"/>
      <c r="T95" s="47"/>
      <c r="U95" s="47"/>
    </row>
    <row r="96" spans="1:21">
      <c r="A96" s="43">
        <v>43162</v>
      </c>
      <c r="B96" s="57">
        <f t="shared" ref="B96" si="26">WEEKDAY(A96)</f>
        <v>7</v>
      </c>
      <c r="C96" s="47">
        <v>1</v>
      </c>
      <c r="D96" s="47">
        <v>3</v>
      </c>
      <c r="E96" s="47">
        <v>4.5</v>
      </c>
      <c r="F96" s="47"/>
      <c r="G96" s="47"/>
      <c r="H96" s="47"/>
      <c r="I96" s="47"/>
      <c r="J96" s="47"/>
      <c r="T96" s="47"/>
      <c r="U96" s="47"/>
    </row>
    <row r="97" spans="1:21">
      <c r="A97" s="43">
        <v>43163</v>
      </c>
      <c r="B97" s="57">
        <f t="shared" ref="B97:B98" si="27">WEEKDAY(A97)</f>
        <v>1</v>
      </c>
      <c r="C97" s="47"/>
      <c r="D97" s="47">
        <v>7</v>
      </c>
      <c r="E97" s="47">
        <v>11</v>
      </c>
      <c r="F97" s="47">
        <v>1</v>
      </c>
      <c r="G97" s="47">
        <v>1</v>
      </c>
      <c r="H97" s="47">
        <v>1</v>
      </c>
      <c r="I97" s="47"/>
      <c r="J97" s="47"/>
      <c r="T97" s="47"/>
      <c r="U97" s="47"/>
    </row>
    <row r="98" spans="1:21">
      <c r="A98" s="43">
        <v>43164</v>
      </c>
      <c r="B98" s="57">
        <f t="shared" si="27"/>
        <v>2</v>
      </c>
      <c r="C98" s="47"/>
      <c r="D98" s="47">
        <v>2</v>
      </c>
      <c r="E98" s="47">
        <v>3</v>
      </c>
      <c r="F98" s="47"/>
      <c r="G98" s="47"/>
      <c r="H98" s="47"/>
      <c r="I98" s="47"/>
      <c r="J98" s="47"/>
      <c r="T98" s="47"/>
      <c r="U98" s="47"/>
    </row>
    <row r="99" spans="1:21">
      <c r="A99" s="43">
        <v>43165</v>
      </c>
      <c r="B99" s="57">
        <f t="shared" ref="B99:B101" si="28">WEEKDAY(A99)</f>
        <v>3</v>
      </c>
      <c r="C99" s="47"/>
      <c r="D99" s="47">
        <v>4</v>
      </c>
      <c r="E99" s="47">
        <v>9</v>
      </c>
      <c r="F99" s="47"/>
      <c r="G99" s="47"/>
      <c r="H99" s="47"/>
      <c r="I99" s="47"/>
      <c r="J99" s="47"/>
      <c r="T99" s="47"/>
      <c r="U99" s="47"/>
    </row>
    <row r="100" spans="1:21">
      <c r="A100" s="43">
        <v>43166</v>
      </c>
      <c r="B100" s="57">
        <f t="shared" si="28"/>
        <v>4</v>
      </c>
      <c r="C100" s="47"/>
      <c r="D100" s="47">
        <v>1</v>
      </c>
      <c r="E100" s="47">
        <v>1</v>
      </c>
      <c r="F100" s="47"/>
      <c r="G100" s="47"/>
      <c r="H100" s="47"/>
      <c r="I100" s="47"/>
      <c r="J100" s="47"/>
      <c r="T100" s="47"/>
      <c r="U100" s="47"/>
    </row>
    <row r="101" spans="1:21">
      <c r="A101" s="43">
        <v>43167</v>
      </c>
      <c r="B101" s="57">
        <f t="shared" si="28"/>
        <v>5</v>
      </c>
      <c r="C101" s="47"/>
      <c r="D101" s="46"/>
      <c r="E101" s="46"/>
      <c r="F101" s="47"/>
      <c r="G101" s="47"/>
      <c r="H101" s="47"/>
      <c r="I101" s="47"/>
      <c r="J101" s="47"/>
      <c r="T101" s="47"/>
      <c r="U101" s="47"/>
    </row>
    <row r="102" spans="1:21">
      <c r="A102" s="43">
        <v>43168</v>
      </c>
      <c r="B102" s="57">
        <f t="shared" ref="B102:B117" si="29">WEEKDAY(A102)</f>
        <v>6</v>
      </c>
      <c r="C102" s="47"/>
      <c r="D102" s="47">
        <v>1</v>
      </c>
      <c r="E102" s="47">
        <v>1.5</v>
      </c>
      <c r="F102" s="47"/>
      <c r="G102" s="47"/>
      <c r="H102" s="47"/>
      <c r="I102" s="47"/>
      <c r="J102" s="47"/>
      <c r="T102" s="47"/>
      <c r="U102" s="47"/>
    </row>
    <row r="103" spans="1:21">
      <c r="A103" s="43">
        <v>43169</v>
      </c>
      <c r="B103" s="57">
        <f t="shared" si="29"/>
        <v>7</v>
      </c>
      <c r="C103" s="47"/>
      <c r="D103" s="47">
        <v>2</v>
      </c>
      <c r="E103" s="47">
        <v>3</v>
      </c>
      <c r="F103" s="47"/>
      <c r="G103" s="47"/>
      <c r="H103" s="47"/>
      <c r="I103" s="47"/>
      <c r="J103" s="47"/>
      <c r="T103" s="47"/>
      <c r="U103" s="47"/>
    </row>
    <row r="104" spans="1:21">
      <c r="A104" s="43">
        <v>43170</v>
      </c>
      <c r="B104" s="57">
        <f t="shared" si="29"/>
        <v>1</v>
      </c>
      <c r="C104" s="47"/>
      <c r="D104" s="47">
        <v>2</v>
      </c>
      <c r="E104" s="47">
        <v>5.5</v>
      </c>
      <c r="F104" s="47"/>
      <c r="G104" s="47"/>
      <c r="H104" s="47"/>
      <c r="I104" s="47"/>
      <c r="J104" s="47"/>
      <c r="T104" s="47"/>
      <c r="U104" s="47"/>
    </row>
    <row r="105" spans="1:21">
      <c r="A105" s="43">
        <v>43171</v>
      </c>
      <c r="B105" s="57">
        <f t="shared" si="29"/>
        <v>2</v>
      </c>
      <c r="C105" s="47"/>
      <c r="D105" s="47">
        <v>1</v>
      </c>
      <c r="E105" s="47">
        <v>1</v>
      </c>
      <c r="F105" s="47"/>
      <c r="G105" s="47"/>
      <c r="H105" s="47"/>
      <c r="I105" s="47"/>
      <c r="J105" s="47"/>
      <c r="T105" s="47"/>
      <c r="U105" s="47"/>
    </row>
    <row r="106" spans="1:21">
      <c r="A106" s="43">
        <v>43172</v>
      </c>
      <c r="B106" s="57">
        <f t="shared" si="29"/>
        <v>3</v>
      </c>
      <c r="C106" s="47"/>
      <c r="D106" s="47">
        <v>4</v>
      </c>
      <c r="E106" s="47">
        <v>5.5</v>
      </c>
      <c r="F106" s="47">
        <v>1</v>
      </c>
      <c r="G106" s="47"/>
      <c r="H106" s="47"/>
      <c r="I106" s="47"/>
      <c r="J106" s="47"/>
      <c r="T106" s="47"/>
      <c r="U106" s="47"/>
    </row>
    <row r="107" spans="1:21">
      <c r="A107" s="43">
        <v>43173</v>
      </c>
      <c r="B107" s="57">
        <f t="shared" si="29"/>
        <v>4</v>
      </c>
      <c r="C107" s="47"/>
      <c r="D107" s="47">
        <v>4</v>
      </c>
      <c r="E107" s="47">
        <v>6.5</v>
      </c>
      <c r="F107" s="47"/>
      <c r="G107" s="47"/>
      <c r="H107" s="47"/>
      <c r="I107" s="47"/>
      <c r="J107" s="47"/>
      <c r="T107" s="47"/>
      <c r="U107" s="47"/>
    </row>
    <row r="108" spans="1:21">
      <c r="A108" s="43">
        <v>43174</v>
      </c>
      <c r="B108" s="57">
        <f t="shared" si="29"/>
        <v>5</v>
      </c>
      <c r="C108" s="47"/>
      <c r="D108" s="47">
        <v>2</v>
      </c>
      <c r="E108" s="47">
        <v>3</v>
      </c>
      <c r="F108" s="47"/>
      <c r="G108" s="47">
        <v>1</v>
      </c>
      <c r="H108" s="47"/>
      <c r="I108" s="47"/>
      <c r="J108" s="47"/>
      <c r="T108" s="47"/>
      <c r="U108" s="47"/>
    </row>
    <row r="109" spans="1:21">
      <c r="A109" s="43">
        <v>43175</v>
      </c>
      <c r="B109" s="57">
        <f t="shared" si="29"/>
        <v>6</v>
      </c>
      <c r="C109" s="47"/>
      <c r="D109" s="47">
        <v>4</v>
      </c>
      <c r="E109" s="47">
        <v>8</v>
      </c>
      <c r="F109" s="47"/>
      <c r="G109" s="47">
        <v>2</v>
      </c>
      <c r="H109" s="47"/>
      <c r="I109" s="47">
        <v>2</v>
      </c>
      <c r="J109" s="47"/>
      <c r="T109" s="47"/>
      <c r="U109" s="47"/>
    </row>
    <row r="110" spans="1:21">
      <c r="A110" s="43">
        <v>43176</v>
      </c>
      <c r="B110" s="57">
        <f t="shared" si="29"/>
        <v>7</v>
      </c>
      <c r="C110" s="47"/>
      <c r="D110" s="46"/>
      <c r="E110" s="46"/>
      <c r="F110" s="47"/>
      <c r="G110" s="47"/>
      <c r="H110" s="47"/>
      <c r="I110" s="47"/>
      <c r="J110" s="47"/>
      <c r="T110" s="47"/>
      <c r="U110" s="47"/>
    </row>
    <row r="111" spans="1:21">
      <c r="A111" s="43">
        <v>43177</v>
      </c>
      <c r="B111" s="57">
        <f t="shared" si="29"/>
        <v>1</v>
      </c>
      <c r="C111" s="47">
        <v>1</v>
      </c>
      <c r="D111" s="47">
        <v>1</v>
      </c>
      <c r="E111" s="47">
        <v>1.5</v>
      </c>
      <c r="F111" s="47"/>
      <c r="G111" s="47"/>
      <c r="H111" s="47"/>
      <c r="I111" s="47"/>
      <c r="J111" s="47"/>
      <c r="T111" s="47"/>
      <c r="U111" s="47"/>
    </row>
    <row r="112" spans="1:21">
      <c r="A112" s="43">
        <v>43178</v>
      </c>
      <c r="B112" s="57">
        <f t="shared" si="29"/>
        <v>2</v>
      </c>
      <c r="C112" s="47">
        <v>3</v>
      </c>
      <c r="D112" s="47">
        <v>8</v>
      </c>
      <c r="E112" s="47">
        <v>13.5</v>
      </c>
      <c r="F112" s="47">
        <v>1</v>
      </c>
      <c r="G112" s="47">
        <v>2</v>
      </c>
      <c r="H112" s="47"/>
      <c r="I112" s="47">
        <v>1</v>
      </c>
      <c r="J112" s="47"/>
      <c r="T112" s="47"/>
      <c r="U112" s="47"/>
    </row>
    <row r="113" spans="1:21">
      <c r="A113" s="43">
        <v>43179</v>
      </c>
      <c r="B113" s="57">
        <f t="shared" si="29"/>
        <v>3</v>
      </c>
      <c r="C113" s="47">
        <v>2</v>
      </c>
      <c r="D113" s="47">
        <v>5</v>
      </c>
      <c r="E113" s="47">
        <v>7.5</v>
      </c>
      <c r="F113" s="47"/>
      <c r="G113" s="47"/>
      <c r="H113" s="47"/>
      <c r="I113" s="47"/>
      <c r="J113" s="47"/>
      <c r="T113" s="47"/>
      <c r="U113" s="47"/>
    </row>
    <row r="114" spans="1:21">
      <c r="A114" s="43">
        <v>43180</v>
      </c>
      <c r="B114" s="57">
        <f t="shared" si="29"/>
        <v>4</v>
      </c>
      <c r="C114" s="47">
        <v>4</v>
      </c>
      <c r="D114" s="46"/>
      <c r="E114" s="46"/>
      <c r="F114" s="47"/>
      <c r="G114" s="47"/>
      <c r="H114" s="47"/>
      <c r="I114" s="47"/>
      <c r="J114" s="47"/>
      <c r="T114" s="47"/>
      <c r="U114" s="47"/>
    </row>
    <row r="115" spans="1:21">
      <c r="A115" s="43">
        <v>43181</v>
      </c>
      <c r="B115" s="57">
        <f t="shared" si="29"/>
        <v>5</v>
      </c>
      <c r="C115" s="47"/>
      <c r="D115" s="47">
        <v>2</v>
      </c>
      <c r="E115" s="47">
        <v>2</v>
      </c>
      <c r="F115" s="47">
        <v>1</v>
      </c>
      <c r="G115" s="47"/>
      <c r="H115" s="47"/>
      <c r="I115" s="47"/>
      <c r="J115" s="47"/>
      <c r="T115" s="47"/>
      <c r="U115" s="47"/>
    </row>
    <row r="116" spans="1:21">
      <c r="A116" s="43">
        <v>43182</v>
      </c>
      <c r="B116" s="57">
        <f t="shared" si="29"/>
        <v>6</v>
      </c>
      <c r="C116" s="47"/>
      <c r="D116" s="47">
        <v>3</v>
      </c>
      <c r="E116" s="47">
        <v>3.5</v>
      </c>
      <c r="F116" s="47"/>
      <c r="G116" s="47">
        <v>1</v>
      </c>
      <c r="H116" s="47"/>
      <c r="I116" s="47"/>
      <c r="J116" s="47"/>
      <c r="T116" s="47"/>
      <c r="U116" s="47"/>
    </row>
    <row r="117" spans="1:21">
      <c r="A117" s="43">
        <v>43183</v>
      </c>
      <c r="B117" s="57">
        <f t="shared" si="29"/>
        <v>7</v>
      </c>
      <c r="C117" s="47">
        <v>1</v>
      </c>
      <c r="D117" s="47">
        <v>3</v>
      </c>
      <c r="E117" s="47">
        <v>3</v>
      </c>
      <c r="F117" s="47"/>
      <c r="G117" s="47">
        <v>1</v>
      </c>
      <c r="H117" s="47"/>
      <c r="I117" s="47"/>
      <c r="J117" s="47">
        <v>1</v>
      </c>
      <c r="T117" s="47"/>
      <c r="U117" s="47"/>
    </row>
    <row r="118" spans="1:21">
      <c r="A118" s="43">
        <v>43184</v>
      </c>
      <c r="B118" s="57">
        <f t="shared" ref="B118" si="30">WEEKDAY(A118)</f>
        <v>1</v>
      </c>
      <c r="C118" s="45"/>
      <c r="D118" s="47">
        <v>3</v>
      </c>
      <c r="E118" s="47">
        <v>5</v>
      </c>
      <c r="F118" s="47"/>
      <c r="G118" s="47"/>
      <c r="H118" s="47"/>
      <c r="I118" s="47"/>
      <c r="J118" s="47"/>
      <c r="T118" s="47"/>
      <c r="U118" s="47"/>
    </row>
    <row r="119" spans="1:21">
      <c r="A119" s="43">
        <v>43185</v>
      </c>
      <c r="B119" s="57">
        <f t="shared" ref="B119" si="31">WEEKDAY(A119)</f>
        <v>2</v>
      </c>
      <c r="D119" s="47">
        <v>3</v>
      </c>
      <c r="E119" s="47">
        <v>6.5</v>
      </c>
      <c r="F119" s="47"/>
      <c r="G119" s="47"/>
      <c r="H119" s="47"/>
      <c r="I119" s="47"/>
      <c r="J119" s="47"/>
      <c r="T119" s="47"/>
      <c r="U119" s="47"/>
    </row>
    <row r="120" spans="1:21">
      <c r="A120" s="43">
        <v>43186</v>
      </c>
      <c r="B120" s="57">
        <f t="shared" ref="B120:B125" si="32">WEEKDAY(A120)</f>
        <v>3</v>
      </c>
      <c r="C120" s="47">
        <v>1</v>
      </c>
      <c r="D120" s="46"/>
      <c r="E120" s="46"/>
      <c r="F120" s="47"/>
      <c r="G120" s="47"/>
      <c r="H120" s="47"/>
      <c r="I120" s="47"/>
      <c r="J120" s="47"/>
      <c r="T120" s="47"/>
      <c r="U120" s="47"/>
    </row>
    <row r="121" spans="1:21">
      <c r="A121" s="43">
        <v>43187</v>
      </c>
      <c r="B121" s="57">
        <f t="shared" si="32"/>
        <v>4</v>
      </c>
      <c r="C121" s="47"/>
      <c r="D121" s="47">
        <v>3</v>
      </c>
      <c r="E121" s="47">
        <v>6.5</v>
      </c>
      <c r="F121" s="47">
        <v>1</v>
      </c>
      <c r="G121" s="47">
        <v>2</v>
      </c>
      <c r="H121" s="47">
        <v>2</v>
      </c>
      <c r="I121" s="47"/>
      <c r="J121" s="47"/>
      <c r="T121" s="47"/>
      <c r="U121" s="47"/>
    </row>
    <row r="122" spans="1:21">
      <c r="A122" s="43">
        <v>43188</v>
      </c>
      <c r="B122" s="57">
        <f t="shared" si="32"/>
        <v>5</v>
      </c>
      <c r="C122" s="47"/>
      <c r="D122" s="47">
        <v>2</v>
      </c>
      <c r="E122" s="47">
        <v>3</v>
      </c>
      <c r="F122" s="47"/>
      <c r="G122" s="47">
        <v>1</v>
      </c>
      <c r="H122" s="47"/>
      <c r="I122" s="47"/>
      <c r="J122" s="47"/>
      <c r="T122" s="47"/>
      <c r="U122" s="47"/>
    </row>
    <row r="123" spans="1:21">
      <c r="A123" s="43">
        <v>43189</v>
      </c>
      <c r="B123" s="57">
        <f t="shared" si="32"/>
        <v>6</v>
      </c>
      <c r="C123" s="47"/>
      <c r="D123" s="47">
        <v>6</v>
      </c>
      <c r="E123" s="47">
        <v>7</v>
      </c>
      <c r="F123" s="47">
        <v>2</v>
      </c>
      <c r="G123" s="47">
        <v>1</v>
      </c>
      <c r="H123" s="47">
        <v>1</v>
      </c>
      <c r="I123" s="47"/>
      <c r="J123" s="47"/>
      <c r="T123" s="47"/>
      <c r="U123" s="47"/>
    </row>
    <row r="124" spans="1:21">
      <c r="A124" s="43">
        <v>43190</v>
      </c>
      <c r="B124" s="57">
        <f t="shared" si="32"/>
        <v>7</v>
      </c>
      <c r="C124" s="47"/>
      <c r="D124" s="47">
        <v>4</v>
      </c>
      <c r="E124" s="47">
        <v>6.5</v>
      </c>
      <c r="F124" s="47"/>
      <c r="G124" s="47">
        <v>2</v>
      </c>
      <c r="H124" s="47">
        <v>2</v>
      </c>
      <c r="I124" s="47"/>
      <c r="J124" s="47"/>
      <c r="T124" s="47"/>
      <c r="U124" s="47"/>
    </row>
    <row r="125" spans="1:21">
      <c r="A125" s="43">
        <v>43191</v>
      </c>
      <c r="B125" s="57">
        <f t="shared" si="32"/>
        <v>1</v>
      </c>
      <c r="C125" s="47">
        <v>1</v>
      </c>
      <c r="D125" s="47">
        <v>3</v>
      </c>
      <c r="E125" s="47">
        <v>5</v>
      </c>
      <c r="F125" s="47"/>
      <c r="G125" s="47"/>
      <c r="H125" s="47"/>
      <c r="I125" s="47"/>
      <c r="J125" s="47"/>
      <c r="T125" s="47"/>
      <c r="U125" s="47"/>
    </row>
    <row r="126" spans="1:21">
      <c r="A126" s="43">
        <v>43192</v>
      </c>
      <c r="B126" s="57">
        <f t="shared" ref="B126:B128" si="33">WEEKDAY(A126)</f>
        <v>2</v>
      </c>
      <c r="C126" s="47"/>
      <c r="D126" s="47">
        <v>4</v>
      </c>
      <c r="E126" s="47">
        <v>7.5</v>
      </c>
      <c r="F126" s="47">
        <v>2</v>
      </c>
      <c r="G126" s="47">
        <v>2</v>
      </c>
      <c r="H126" s="47">
        <v>1</v>
      </c>
      <c r="I126" s="47">
        <v>1</v>
      </c>
      <c r="J126" s="47"/>
      <c r="T126" s="47"/>
      <c r="U126" s="47"/>
    </row>
    <row r="127" spans="1:21">
      <c r="A127" s="43">
        <v>43193</v>
      </c>
      <c r="B127" s="57">
        <f t="shared" si="33"/>
        <v>3</v>
      </c>
      <c r="C127" s="47"/>
      <c r="D127" s="47">
        <v>2</v>
      </c>
      <c r="E127" s="47">
        <v>3</v>
      </c>
      <c r="F127" s="47">
        <v>1</v>
      </c>
      <c r="G127" s="47">
        <v>2</v>
      </c>
      <c r="H127" s="47">
        <v>1</v>
      </c>
      <c r="I127" s="47"/>
      <c r="J127" s="47"/>
      <c r="T127" s="47"/>
      <c r="U127" s="47"/>
    </row>
    <row r="128" spans="1:21">
      <c r="A128" s="43">
        <v>43194</v>
      </c>
      <c r="B128" s="57">
        <f t="shared" si="33"/>
        <v>4</v>
      </c>
      <c r="C128" s="47"/>
      <c r="D128" s="47">
        <v>1</v>
      </c>
      <c r="E128" s="47">
        <v>1</v>
      </c>
      <c r="F128" s="47"/>
      <c r="G128" s="47"/>
      <c r="H128" s="47"/>
      <c r="I128" s="47"/>
      <c r="J128" s="47"/>
      <c r="T128" s="47"/>
      <c r="U128" s="47"/>
    </row>
    <row r="129" spans="1:21">
      <c r="A129" s="43">
        <v>43195</v>
      </c>
      <c r="B129" s="57">
        <f t="shared" ref="B129:B130" si="34">WEEKDAY(A129)</f>
        <v>5</v>
      </c>
      <c r="C129" s="47">
        <v>4</v>
      </c>
      <c r="D129" s="47">
        <v>7</v>
      </c>
      <c r="E129" s="47">
        <v>10.5</v>
      </c>
      <c r="F129" s="47">
        <v>1</v>
      </c>
      <c r="G129" s="47">
        <v>1</v>
      </c>
      <c r="H129" s="47">
        <v>1</v>
      </c>
      <c r="I129" s="47"/>
      <c r="J129" s="47"/>
      <c r="T129" s="47"/>
      <c r="U129" s="47"/>
    </row>
    <row r="130" spans="1:21">
      <c r="A130" s="43">
        <v>43196</v>
      </c>
      <c r="B130" s="57">
        <f t="shared" si="34"/>
        <v>6</v>
      </c>
      <c r="C130" s="47">
        <v>1</v>
      </c>
      <c r="D130" s="47">
        <v>3</v>
      </c>
      <c r="E130" s="47">
        <v>5.5</v>
      </c>
      <c r="F130" s="47">
        <v>1</v>
      </c>
      <c r="G130" s="47"/>
      <c r="H130" s="47"/>
      <c r="I130" s="47"/>
      <c r="J130" s="47"/>
      <c r="T130" s="47"/>
      <c r="U130" s="47"/>
    </row>
    <row r="131" spans="1:21">
      <c r="A131" s="43">
        <v>43197</v>
      </c>
      <c r="B131" s="57">
        <f t="shared" ref="B131" si="35">WEEKDAY(A131)</f>
        <v>7</v>
      </c>
      <c r="C131" s="47"/>
      <c r="D131" s="47">
        <v>6</v>
      </c>
      <c r="E131" s="47">
        <v>8</v>
      </c>
      <c r="F131" s="47"/>
      <c r="G131" s="47"/>
      <c r="H131" s="47"/>
      <c r="I131" s="47"/>
      <c r="J131" s="47"/>
      <c r="T131" s="47"/>
      <c r="U131" s="47"/>
    </row>
    <row r="132" spans="1:21">
      <c r="A132" s="43">
        <v>43198</v>
      </c>
      <c r="B132" s="57">
        <f t="shared" ref="B132" si="36">WEEKDAY(A132)</f>
        <v>1</v>
      </c>
      <c r="C132" s="47"/>
      <c r="D132" s="46"/>
      <c r="E132" s="46"/>
      <c r="F132" s="47"/>
      <c r="G132" s="47"/>
      <c r="H132" s="47"/>
      <c r="I132" s="47"/>
      <c r="J132" s="47"/>
      <c r="T132" s="47"/>
      <c r="U132" s="47"/>
    </row>
    <row r="133" spans="1:21">
      <c r="A133" s="43">
        <v>43199</v>
      </c>
      <c r="B133" s="57">
        <f t="shared" ref="B133:B136" si="37">WEEKDAY(A133)</f>
        <v>2</v>
      </c>
      <c r="C133" s="47"/>
      <c r="D133" s="47">
        <v>3</v>
      </c>
      <c r="E133" s="47">
        <v>6.5</v>
      </c>
      <c r="F133" s="47"/>
      <c r="G133" s="47">
        <v>1</v>
      </c>
      <c r="H133" s="47"/>
      <c r="I133" s="47"/>
      <c r="J133" s="47">
        <v>1</v>
      </c>
      <c r="T133" s="47"/>
      <c r="U133" s="47"/>
    </row>
    <row r="134" spans="1:21">
      <c r="A134" s="43">
        <v>43200</v>
      </c>
      <c r="B134" s="57">
        <f t="shared" si="37"/>
        <v>3</v>
      </c>
      <c r="C134" s="47">
        <v>2</v>
      </c>
      <c r="D134" s="47">
        <v>2</v>
      </c>
      <c r="E134" s="47">
        <v>5</v>
      </c>
      <c r="F134" s="47"/>
      <c r="G134" s="47">
        <v>1</v>
      </c>
      <c r="H134" s="47"/>
      <c r="I134" s="47"/>
      <c r="J134" s="47"/>
      <c r="T134" s="47"/>
      <c r="U134" s="47"/>
    </row>
    <row r="135" spans="1:21">
      <c r="A135" s="43">
        <v>43201</v>
      </c>
      <c r="B135" s="57">
        <f t="shared" si="37"/>
        <v>4</v>
      </c>
      <c r="C135" s="47"/>
      <c r="D135" s="47">
        <v>4</v>
      </c>
      <c r="E135" s="47">
        <v>5</v>
      </c>
      <c r="F135" s="47">
        <v>1</v>
      </c>
      <c r="G135" s="47">
        <v>1</v>
      </c>
      <c r="H135" s="47"/>
      <c r="I135" s="47"/>
      <c r="J135" s="47">
        <v>1</v>
      </c>
      <c r="T135" s="47"/>
      <c r="U135" s="47"/>
    </row>
    <row r="136" spans="1:21">
      <c r="A136" s="43">
        <v>43202</v>
      </c>
      <c r="B136" s="57">
        <f t="shared" si="37"/>
        <v>5</v>
      </c>
      <c r="C136" s="47"/>
      <c r="D136" s="47">
        <v>2</v>
      </c>
      <c r="E136" s="47">
        <v>4.5</v>
      </c>
      <c r="F136" s="47"/>
      <c r="G136" s="47"/>
      <c r="H136" s="47"/>
      <c r="I136" s="47"/>
      <c r="J136" s="47"/>
      <c r="T136" s="47"/>
      <c r="U136" s="47"/>
    </row>
    <row r="137" spans="1:21">
      <c r="A137" s="43">
        <v>43203</v>
      </c>
      <c r="B137" s="57">
        <f t="shared" ref="B137" si="38">WEEKDAY(A137)</f>
        <v>6</v>
      </c>
      <c r="C137" s="47">
        <v>4</v>
      </c>
      <c r="D137" s="47">
        <v>7</v>
      </c>
      <c r="E137" s="47">
        <v>10</v>
      </c>
      <c r="F137" s="47">
        <v>1</v>
      </c>
      <c r="G137" s="47"/>
      <c r="H137" s="47"/>
      <c r="I137" s="47"/>
      <c r="J137" s="47"/>
      <c r="T137" s="47"/>
      <c r="U137" s="47"/>
    </row>
    <row r="138" spans="1:21">
      <c r="A138" s="43">
        <v>43204</v>
      </c>
      <c r="B138" s="57">
        <f t="shared" ref="B138" si="39">WEEKDAY(A138)</f>
        <v>7</v>
      </c>
      <c r="C138" s="47"/>
      <c r="D138" s="47">
        <v>2</v>
      </c>
      <c r="E138" s="47">
        <v>3</v>
      </c>
      <c r="F138" s="47"/>
      <c r="G138" s="47"/>
      <c r="H138" s="47"/>
      <c r="I138" s="47"/>
      <c r="J138" s="47"/>
      <c r="K138" s="55"/>
      <c r="L138" s="45">
        <v>2</v>
      </c>
      <c r="M138" s="45"/>
      <c r="N138" s="45"/>
      <c r="O138" s="45"/>
      <c r="P138" s="45"/>
      <c r="Q138" s="55"/>
      <c r="T138" s="47"/>
      <c r="U138" s="47"/>
    </row>
    <row r="139" spans="1:21">
      <c r="A139" s="43">
        <v>43205</v>
      </c>
      <c r="B139" s="57">
        <f t="shared" ref="B139" si="40">WEEKDAY(A139)</f>
        <v>1</v>
      </c>
      <c r="C139" s="47">
        <v>1</v>
      </c>
      <c r="D139" s="47">
        <v>1</v>
      </c>
      <c r="E139" s="47">
        <v>2</v>
      </c>
      <c r="F139" s="47"/>
      <c r="G139" s="47">
        <v>1</v>
      </c>
      <c r="H139" s="47"/>
      <c r="I139" s="47">
        <v>1</v>
      </c>
      <c r="J139" s="47"/>
      <c r="K139" s="55"/>
      <c r="L139" s="47">
        <v>2</v>
      </c>
      <c r="M139" s="47"/>
      <c r="N139" s="47"/>
      <c r="O139" s="47"/>
      <c r="P139" s="47"/>
      <c r="Q139" s="55"/>
      <c r="T139" s="47"/>
      <c r="U139" s="47"/>
    </row>
    <row r="140" spans="1:21">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47"/>
      <c r="Q140" s="55"/>
      <c r="T140" s="47"/>
      <c r="U140" s="47"/>
    </row>
    <row r="141" spans="1:21">
      <c r="A141" s="43">
        <v>43207</v>
      </c>
      <c r="B141" s="57">
        <f t="shared" si="41"/>
        <v>3</v>
      </c>
      <c r="C141" s="47">
        <v>1</v>
      </c>
      <c r="D141" s="47">
        <v>6</v>
      </c>
      <c r="E141" s="47">
        <v>8.5</v>
      </c>
      <c r="F141" s="47"/>
      <c r="G141" s="47">
        <v>1</v>
      </c>
      <c r="H141" s="47"/>
      <c r="I141" s="47"/>
      <c r="J141" s="47"/>
      <c r="K141" s="55"/>
      <c r="L141" s="47"/>
      <c r="M141" s="47"/>
      <c r="N141" s="47"/>
      <c r="O141" s="47"/>
      <c r="P141" s="47"/>
      <c r="Q141" s="55"/>
      <c r="T141" s="47"/>
      <c r="U141" s="47"/>
    </row>
    <row r="142" spans="1:21">
      <c r="A142" s="43">
        <v>43208</v>
      </c>
      <c r="B142" s="57">
        <f t="shared" ref="B142:B146" si="42">WEEKDAY(A142)</f>
        <v>4</v>
      </c>
      <c r="C142" s="47">
        <v>1</v>
      </c>
      <c r="D142" s="46"/>
      <c r="E142" s="46"/>
      <c r="F142" s="47"/>
      <c r="G142" s="47"/>
      <c r="H142" s="47"/>
      <c r="I142" s="47"/>
      <c r="J142" s="47"/>
      <c r="K142" s="55"/>
      <c r="L142" s="47">
        <v>1</v>
      </c>
      <c r="M142" s="47"/>
      <c r="N142" s="47"/>
      <c r="O142" s="47"/>
      <c r="P142" s="47"/>
      <c r="Q142" s="55"/>
      <c r="T142" s="47"/>
      <c r="U142" s="47"/>
    </row>
    <row r="143" spans="1:21">
      <c r="A143" s="43">
        <v>43209</v>
      </c>
      <c r="B143" s="57">
        <f t="shared" si="42"/>
        <v>5</v>
      </c>
      <c r="C143" s="47">
        <v>1</v>
      </c>
      <c r="D143" s="47">
        <v>1</v>
      </c>
      <c r="E143" s="47">
        <v>1</v>
      </c>
      <c r="F143" s="47"/>
      <c r="G143" s="47"/>
      <c r="H143" s="47"/>
      <c r="I143" s="47"/>
      <c r="J143" s="47"/>
      <c r="K143" s="55"/>
      <c r="L143" s="47"/>
      <c r="M143" s="47">
        <v>1</v>
      </c>
      <c r="N143" s="47">
        <v>1</v>
      </c>
      <c r="O143" s="47">
        <v>1</v>
      </c>
      <c r="P143" s="47"/>
      <c r="Q143" s="55"/>
      <c r="T143" s="47"/>
      <c r="U143" s="47"/>
    </row>
    <row r="144" spans="1:21">
      <c r="A144" s="43">
        <v>43210</v>
      </c>
      <c r="B144" s="57">
        <f t="shared" si="42"/>
        <v>6</v>
      </c>
      <c r="C144" s="47"/>
      <c r="D144" s="47">
        <v>3</v>
      </c>
      <c r="E144" s="47">
        <v>7</v>
      </c>
      <c r="F144" s="47"/>
      <c r="G144" s="47"/>
      <c r="H144" s="47"/>
      <c r="I144" s="47"/>
      <c r="J144" s="47"/>
      <c r="K144" s="55"/>
      <c r="L144" s="47">
        <v>1</v>
      </c>
      <c r="M144" s="47"/>
      <c r="N144" s="47"/>
      <c r="O144" s="47"/>
      <c r="P144" s="47"/>
      <c r="Q144" s="55"/>
      <c r="T144" s="47"/>
      <c r="U144" s="47"/>
    </row>
    <row r="145" spans="1:21">
      <c r="A145" s="43">
        <v>43211</v>
      </c>
      <c r="B145" s="57">
        <f t="shared" si="42"/>
        <v>7</v>
      </c>
      <c r="C145" s="47"/>
      <c r="D145" s="47">
        <v>4</v>
      </c>
      <c r="E145" s="47">
        <v>6</v>
      </c>
      <c r="F145" s="47">
        <v>1</v>
      </c>
      <c r="G145" s="47"/>
      <c r="H145" s="47"/>
      <c r="I145" s="47"/>
      <c r="J145" s="47"/>
      <c r="K145" s="55"/>
      <c r="L145" s="47"/>
      <c r="M145" s="47"/>
      <c r="N145" s="47"/>
      <c r="O145" s="47"/>
      <c r="P145" s="47"/>
      <c r="Q145" s="55"/>
      <c r="T145" s="47"/>
      <c r="U145" s="47"/>
    </row>
    <row r="146" spans="1:21">
      <c r="A146" s="43">
        <v>43212</v>
      </c>
      <c r="B146" s="57">
        <f t="shared" si="42"/>
        <v>1</v>
      </c>
      <c r="C146" s="47">
        <v>3</v>
      </c>
      <c r="D146" s="47">
        <v>5</v>
      </c>
      <c r="E146" s="47">
        <v>5</v>
      </c>
      <c r="F146" s="47">
        <v>1</v>
      </c>
      <c r="G146" s="47">
        <v>1</v>
      </c>
      <c r="H146" s="47"/>
      <c r="I146" s="47"/>
      <c r="J146" s="47">
        <v>1</v>
      </c>
      <c r="K146" s="55"/>
      <c r="L146" s="47"/>
      <c r="M146" s="47"/>
      <c r="N146" s="47">
        <v>1</v>
      </c>
      <c r="O146" s="47">
        <v>1</v>
      </c>
      <c r="P146" s="47"/>
      <c r="Q146" s="55"/>
      <c r="T146" s="47"/>
      <c r="U146" s="47"/>
    </row>
    <row r="147" spans="1:21">
      <c r="A147" s="43">
        <v>43213</v>
      </c>
      <c r="B147" s="57">
        <f t="shared" ref="B147:B155" si="43">WEEKDAY(A147)</f>
        <v>2</v>
      </c>
      <c r="C147" s="47"/>
      <c r="D147" s="47">
        <v>3</v>
      </c>
      <c r="E147" s="47">
        <v>5.5</v>
      </c>
      <c r="F147" s="47"/>
      <c r="G147" s="47"/>
      <c r="H147" s="47"/>
      <c r="I147" s="47"/>
      <c r="J147" s="47"/>
      <c r="K147" s="55"/>
      <c r="L147" s="47"/>
      <c r="M147" s="47">
        <v>1</v>
      </c>
      <c r="N147" s="47">
        <v>1</v>
      </c>
      <c r="O147" s="47"/>
      <c r="P147" s="47"/>
      <c r="Q147" s="55"/>
      <c r="T147" s="47"/>
      <c r="U147" s="47"/>
    </row>
    <row r="148" spans="1:21">
      <c r="A148" s="43">
        <v>43214</v>
      </c>
      <c r="B148" s="57">
        <f t="shared" si="43"/>
        <v>3</v>
      </c>
      <c r="C148" s="47">
        <v>1</v>
      </c>
      <c r="D148" s="47">
        <v>6</v>
      </c>
      <c r="E148" s="47">
        <v>8.5</v>
      </c>
      <c r="F148" s="47">
        <v>1</v>
      </c>
      <c r="G148" s="47">
        <v>1</v>
      </c>
      <c r="H148" s="47"/>
      <c r="I148" s="47">
        <v>1</v>
      </c>
      <c r="J148" s="47"/>
      <c r="K148" s="55"/>
      <c r="L148" s="47"/>
      <c r="M148" s="47"/>
      <c r="N148" s="47"/>
      <c r="O148" s="47"/>
      <c r="P148" s="47"/>
      <c r="Q148" s="55"/>
      <c r="T148" s="47"/>
      <c r="U148" s="47"/>
    </row>
    <row r="149" spans="1:21">
      <c r="A149" s="43">
        <v>43215</v>
      </c>
      <c r="B149" s="57">
        <f t="shared" si="43"/>
        <v>4</v>
      </c>
      <c r="C149" s="47">
        <v>1</v>
      </c>
      <c r="D149" s="47">
        <v>3</v>
      </c>
      <c r="E149" s="47">
        <v>4</v>
      </c>
      <c r="F149" s="47"/>
      <c r="G149" s="47"/>
      <c r="H149" s="47"/>
      <c r="I149" s="47"/>
      <c r="J149" s="47"/>
      <c r="K149" s="55"/>
      <c r="L149" s="47"/>
      <c r="M149" s="47"/>
      <c r="N149" s="47"/>
      <c r="O149" s="47"/>
      <c r="P149" s="47"/>
      <c r="Q149" s="55"/>
      <c r="T149" s="47"/>
      <c r="U149" s="47"/>
    </row>
    <row r="150" spans="1:21">
      <c r="A150" s="43">
        <v>43216</v>
      </c>
      <c r="B150" s="57">
        <f t="shared" si="43"/>
        <v>5</v>
      </c>
      <c r="C150" s="47"/>
      <c r="D150" s="47">
        <v>1</v>
      </c>
      <c r="E150" s="47">
        <v>1</v>
      </c>
      <c r="F150" s="47"/>
      <c r="G150" s="47"/>
      <c r="H150" s="47"/>
      <c r="I150" s="47"/>
      <c r="J150" s="47"/>
      <c r="K150" s="55"/>
      <c r="L150" s="47"/>
      <c r="M150" s="47">
        <v>1</v>
      </c>
      <c r="N150" s="47">
        <v>1</v>
      </c>
      <c r="O150" s="47">
        <v>1</v>
      </c>
      <c r="P150" s="47"/>
      <c r="Q150" s="55"/>
      <c r="T150" s="47"/>
      <c r="U150" s="47"/>
    </row>
    <row r="151" spans="1:21">
      <c r="A151" s="43">
        <v>43217</v>
      </c>
      <c r="B151" s="57">
        <f t="shared" si="43"/>
        <v>6</v>
      </c>
      <c r="C151" s="47"/>
      <c r="D151" s="47">
        <v>4</v>
      </c>
      <c r="E151" s="47">
        <v>4</v>
      </c>
      <c r="F151" s="47"/>
      <c r="G151" s="47">
        <v>1</v>
      </c>
      <c r="H151" s="47"/>
      <c r="I151" s="47"/>
      <c r="J151" s="47"/>
      <c r="K151" s="55"/>
      <c r="L151" s="47"/>
      <c r="M151" s="47"/>
      <c r="N151" s="47"/>
      <c r="O151" s="47"/>
      <c r="P151" s="47"/>
      <c r="Q151" s="55"/>
      <c r="T151" s="47"/>
      <c r="U151" s="47"/>
    </row>
    <row r="152" spans="1:21">
      <c r="A152" s="43">
        <v>43218</v>
      </c>
      <c r="B152" s="57">
        <f t="shared" si="43"/>
        <v>7</v>
      </c>
      <c r="C152" s="47">
        <v>1</v>
      </c>
      <c r="D152" s="47">
        <v>4</v>
      </c>
      <c r="E152" s="47">
        <v>6</v>
      </c>
      <c r="F152" s="47">
        <v>1</v>
      </c>
      <c r="G152" s="47">
        <v>1</v>
      </c>
      <c r="H152" s="47"/>
      <c r="I152" s="47"/>
      <c r="J152" s="47"/>
      <c r="K152" s="55"/>
      <c r="L152" s="47"/>
      <c r="M152" s="47"/>
      <c r="N152" s="47"/>
      <c r="O152" s="47"/>
      <c r="P152" s="47"/>
      <c r="Q152" s="55"/>
      <c r="T152" s="47"/>
      <c r="U152" s="47"/>
    </row>
    <row r="153" spans="1:21">
      <c r="A153" s="43">
        <v>43219</v>
      </c>
      <c r="B153" s="57">
        <f t="shared" si="43"/>
        <v>1</v>
      </c>
      <c r="C153" s="47"/>
      <c r="D153" s="47">
        <v>1</v>
      </c>
      <c r="E153" s="47">
        <v>1</v>
      </c>
      <c r="F153" s="47"/>
      <c r="G153" s="47"/>
      <c r="H153" s="47"/>
      <c r="I153" s="47"/>
      <c r="J153" s="47"/>
      <c r="K153" s="55"/>
      <c r="L153" s="47"/>
      <c r="M153" s="47"/>
      <c r="N153" s="47"/>
      <c r="O153" s="47"/>
      <c r="P153" s="47"/>
      <c r="Q153" s="55"/>
      <c r="T153" s="47"/>
      <c r="U153" s="47"/>
    </row>
    <row r="154" spans="1:21">
      <c r="A154" s="43">
        <v>43220</v>
      </c>
      <c r="B154" s="57">
        <f t="shared" si="43"/>
        <v>2</v>
      </c>
      <c r="C154" s="47">
        <v>1</v>
      </c>
      <c r="D154" s="47">
        <v>5</v>
      </c>
      <c r="E154" s="47">
        <v>6</v>
      </c>
      <c r="F154" s="47">
        <v>2</v>
      </c>
      <c r="G154" s="47">
        <v>1</v>
      </c>
      <c r="H154" s="47"/>
      <c r="I154" s="47"/>
      <c r="J154" s="47"/>
      <c r="K154" s="55"/>
      <c r="L154" s="47">
        <v>2</v>
      </c>
      <c r="M154" s="47">
        <v>1</v>
      </c>
      <c r="N154" s="47">
        <v>1</v>
      </c>
      <c r="O154" s="47"/>
      <c r="P154" s="47"/>
      <c r="Q154" s="55"/>
      <c r="T154" s="47"/>
      <c r="U154" s="47"/>
    </row>
    <row r="155" spans="1:21">
      <c r="A155" s="43">
        <v>43221</v>
      </c>
      <c r="B155" s="57">
        <f t="shared" si="43"/>
        <v>3</v>
      </c>
      <c r="C155" s="47"/>
      <c r="D155" s="47">
        <v>5</v>
      </c>
      <c r="E155" s="47">
        <v>13</v>
      </c>
      <c r="F155" s="47"/>
      <c r="G155" s="47">
        <v>1</v>
      </c>
      <c r="H155" s="47"/>
      <c r="I155" s="47"/>
      <c r="J155" s="47">
        <v>1</v>
      </c>
      <c r="K155" s="55"/>
      <c r="L155" s="47"/>
      <c r="M155" s="47"/>
      <c r="N155" s="47"/>
      <c r="O155" s="47"/>
      <c r="P155" s="47"/>
      <c r="Q155" s="55"/>
      <c r="T155" s="47"/>
      <c r="U155" s="47"/>
    </row>
    <row r="156" spans="1:21">
      <c r="A156" s="43">
        <v>43222</v>
      </c>
      <c r="B156" s="57">
        <f t="shared" ref="B156:B173" si="44">WEEKDAY(A156)</f>
        <v>4</v>
      </c>
      <c r="C156" s="47"/>
      <c r="D156" s="47">
        <v>4</v>
      </c>
      <c r="E156" s="47">
        <v>5</v>
      </c>
      <c r="F156" s="47"/>
      <c r="G156" s="47"/>
      <c r="H156" s="47"/>
      <c r="I156" s="47"/>
      <c r="J156" s="47"/>
      <c r="K156" s="55"/>
      <c r="L156" s="47"/>
      <c r="M156" s="47"/>
      <c r="N156" s="47"/>
      <c r="O156" s="47"/>
      <c r="P156" s="47"/>
      <c r="Q156" s="55"/>
      <c r="T156" s="47"/>
      <c r="U156" s="47"/>
    </row>
    <row r="157" spans="1:21">
      <c r="A157" s="43">
        <v>43223</v>
      </c>
      <c r="B157" s="57">
        <f t="shared" si="44"/>
        <v>5</v>
      </c>
      <c r="C157" s="47"/>
      <c r="D157" s="47">
        <v>4</v>
      </c>
      <c r="E157" s="47">
        <v>6.5</v>
      </c>
      <c r="F157" s="47">
        <v>1</v>
      </c>
      <c r="G157" s="47">
        <v>1</v>
      </c>
      <c r="H157" s="47"/>
      <c r="I157" s="47">
        <v>1</v>
      </c>
      <c r="J157" s="47"/>
      <c r="K157" s="55"/>
      <c r="M157" s="47"/>
      <c r="N157" s="47"/>
      <c r="O157" s="47"/>
      <c r="P157" s="47"/>
      <c r="Q157" s="55"/>
      <c r="T157" s="47"/>
      <c r="U157" s="47"/>
    </row>
    <row r="158" spans="1:21">
      <c r="A158" s="43">
        <v>43224</v>
      </c>
      <c r="B158" s="57">
        <f t="shared" si="44"/>
        <v>6</v>
      </c>
      <c r="C158" s="47"/>
      <c r="D158" s="47">
        <v>2</v>
      </c>
      <c r="E158" s="47">
        <v>4</v>
      </c>
      <c r="F158" s="47"/>
      <c r="G158" s="47"/>
      <c r="H158" s="47"/>
      <c r="I158" s="47"/>
      <c r="J158" s="47"/>
      <c r="K158" s="55"/>
      <c r="L158" s="47">
        <v>1</v>
      </c>
      <c r="M158" s="47">
        <v>1</v>
      </c>
      <c r="N158" s="47">
        <v>1</v>
      </c>
      <c r="O158" s="47">
        <v>1</v>
      </c>
      <c r="P158" s="47"/>
      <c r="Q158" s="55"/>
      <c r="T158" s="47"/>
      <c r="U158" s="47"/>
    </row>
    <row r="159" spans="1:21">
      <c r="A159" s="43">
        <v>43225</v>
      </c>
      <c r="B159" s="57">
        <f t="shared" si="44"/>
        <v>7</v>
      </c>
      <c r="C159" s="47">
        <v>1</v>
      </c>
      <c r="D159" s="47">
        <v>6</v>
      </c>
      <c r="E159" s="47">
        <v>11.5</v>
      </c>
      <c r="F159" s="47">
        <v>3</v>
      </c>
      <c r="G159" s="47">
        <v>1</v>
      </c>
      <c r="H159" s="47"/>
      <c r="I159" s="47">
        <v>1</v>
      </c>
      <c r="J159" s="47"/>
      <c r="K159" s="55"/>
      <c r="L159" s="47">
        <v>1</v>
      </c>
      <c r="M159" s="47"/>
      <c r="N159" s="47"/>
      <c r="O159" s="47"/>
      <c r="P159" s="47"/>
      <c r="Q159" s="55"/>
      <c r="T159" s="47"/>
      <c r="U159" s="47"/>
    </row>
    <row r="160" spans="1:21">
      <c r="A160" s="43">
        <v>43226</v>
      </c>
      <c r="B160" s="57">
        <f t="shared" si="44"/>
        <v>1</v>
      </c>
      <c r="C160" s="47">
        <v>1</v>
      </c>
      <c r="D160" s="47">
        <v>6</v>
      </c>
      <c r="E160" s="47">
        <v>12</v>
      </c>
      <c r="F160" s="47"/>
      <c r="G160" s="47">
        <v>1</v>
      </c>
      <c r="H160" s="47"/>
      <c r="I160" s="47"/>
      <c r="J160" s="47"/>
      <c r="K160" s="55"/>
      <c r="L160" s="47"/>
      <c r="M160" s="47"/>
      <c r="N160" s="47"/>
      <c r="O160" s="47"/>
      <c r="P160" s="47"/>
      <c r="Q160" s="55"/>
      <c r="T160" s="47"/>
      <c r="U160" s="47"/>
    </row>
    <row r="161" spans="1:21">
      <c r="A161" s="43">
        <v>43227</v>
      </c>
      <c r="B161" s="57">
        <f t="shared" si="44"/>
        <v>2</v>
      </c>
      <c r="C161" s="47"/>
      <c r="D161" s="47">
        <v>2</v>
      </c>
      <c r="E161" s="47">
        <v>5.5</v>
      </c>
      <c r="F161" s="47">
        <v>1</v>
      </c>
      <c r="G161" s="47"/>
      <c r="H161" s="47"/>
      <c r="I161" s="47"/>
      <c r="J161" s="47"/>
      <c r="K161" s="55"/>
      <c r="L161" s="47"/>
      <c r="M161" s="47">
        <v>2</v>
      </c>
      <c r="N161" s="47">
        <v>2</v>
      </c>
      <c r="O161" s="47">
        <v>1</v>
      </c>
      <c r="P161" s="47"/>
      <c r="Q161" s="55"/>
      <c r="T161" s="47"/>
      <c r="U161" s="47"/>
    </row>
    <row r="162" spans="1:21">
      <c r="A162" s="43">
        <v>43228</v>
      </c>
      <c r="B162" s="57">
        <f t="shared" si="44"/>
        <v>3</v>
      </c>
      <c r="C162" s="47">
        <v>1</v>
      </c>
      <c r="D162" s="47">
        <v>5</v>
      </c>
      <c r="E162" s="47">
        <v>7</v>
      </c>
      <c r="F162" s="47">
        <v>1</v>
      </c>
      <c r="G162" s="47"/>
      <c r="H162" s="47"/>
      <c r="I162" s="47"/>
      <c r="J162" s="47"/>
      <c r="K162" s="55"/>
      <c r="L162" s="47"/>
      <c r="M162" s="47"/>
      <c r="N162" s="47"/>
      <c r="O162" s="47"/>
      <c r="P162" s="47"/>
      <c r="Q162" s="55"/>
      <c r="T162" s="47"/>
      <c r="U162" s="47"/>
    </row>
    <row r="163" spans="1:21">
      <c r="A163" s="43">
        <v>43229</v>
      </c>
      <c r="B163" s="57">
        <f t="shared" si="44"/>
        <v>4</v>
      </c>
      <c r="C163" s="47"/>
      <c r="D163" s="47">
        <v>1</v>
      </c>
      <c r="E163" s="47">
        <v>1</v>
      </c>
      <c r="F163" s="47"/>
      <c r="G163" s="47"/>
      <c r="H163" s="47"/>
      <c r="I163" s="47"/>
      <c r="J163" s="47"/>
      <c r="K163" s="55"/>
      <c r="L163" s="47">
        <v>1</v>
      </c>
      <c r="M163" s="47">
        <v>1</v>
      </c>
      <c r="N163" s="47">
        <v>1</v>
      </c>
      <c r="O163" s="47">
        <v>1</v>
      </c>
      <c r="P163" s="47"/>
      <c r="Q163" s="55"/>
      <c r="T163" s="47"/>
      <c r="U163" s="47"/>
    </row>
    <row r="164" spans="1:21">
      <c r="A164" s="43">
        <v>43230</v>
      </c>
      <c r="B164" s="57">
        <f t="shared" si="44"/>
        <v>5</v>
      </c>
      <c r="C164" s="47"/>
      <c r="D164" s="47">
        <v>3</v>
      </c>
      <c r="E164" s="47">
        <v>5</v>
      </c>
      <c r="F164" s="47">
        <v>2</v>
      </c>
      <c r="G164" s="47"/>
      <c r="H164" s="47"/>
      <c r="I164" s="47"/>
      <c r="J164" s="47"/>
      <c r="K164" s="55"/>
      <c r="L164" s="47">
        <v>1</v>
      </c>
      <c r="M164" s="47"/>
      <c r="N164" s="47"/>
      <c r="O164" s="47"/>
      <c r="P164" s="47"/>
      <c r="Q164" s="55"/>
      <c r="T164" s="47"/>
      <c r="U164" s="47"/>
    </row>
    <row r="165" spans="1:21">
      <c r="A165" s="43">
        <v>43231</v>
      </c>
      <c r="B165" s="57">
        <f t="shared" si="44"/>
        <v>6</v>
      </c>
      <c r="C165" s="47"/>
      <c r="D165" s="47">
        <v>1</v>
      </c>
      <c r="E165" s="47">
        <v>2</v>
      </c>
      <c r="F165" s="47"/>
      <c r="G165" s="47"/>
      <c r="H165" s="47"/>
      <c r="I165" s="47"/>
      <c r="J165" s="47"/>
      <c r="K165" s="55"/>
      <c r="L165" s="47"/>
      <c r="M165" s="47">
        <v>1</v>
      </c>
      <c r="N165" s="47">
        <v>1</v>
      </c>
      <c r="O165" s="47">
        <v>1</v>
      </c>
      <c r="P165" s="47"/>
      <c r="Q165" s="55"/>
      <c r="T165" s="47"/>
      <c r="U165" s="47"/>
    </row>
    <row r="166" spans="1:21">
      <c r="A166" s="43">
        <v>43232</v>
      </c>
      <c r="B166" s="57">
        <f t="shared" si="44"/>
        <v>7</v>
      </c>
      <c r="C166" s="47"/>
      <c r="D166" s="47">
        <v>4</v>
      </c>
      <c r="E166" s="47">
        <v>5</v>
      </c>
      <c r="F166" s="47"/>
      <c r="G166" s="47"/>
      <c r="H166" s="47"/>
      <c r="I166" s="47"/>
      <c r="J166" s="47"/>
      <c r="K166" s="55"/>
      <c r="L166" s="47"/>
      <c r="M166" s="47">
        <v>3</v>
      </c>
      <c r="N166" s="47">
        <v>5</v>
      </c>
      <c r="O166" s="47">
        <v>1</v>
      </c>
      <c r="P166" s="47"/>
      <c r="Q166" s="55"/>
      <c r="T166" s="47"/>
      <c r="U166" s="47"/>
    </row>
    <row r="167" spans="1:21">
      <c r="A167" s="43">
        <v>43233</v>
      </c>
      <c r="B167" s="57">
        <f t="shared" si="44"/>
        <v>1</v>
      </c>
      <c r="C167" s="47"/>
      <c r="D167" s="47">
        <v>5</v>
      </c>
      <c r="E167" s="47">
        <v>5.5</v>
      </c>
      <c r="F167" s="47"/>
      <c r="G167" s="47">
        <v>2</v>
      </c>
      <c r="H167" s="47"/>
      <c r="I167" s="47">
        <v>1</v>
      </c>
      <c r="J167" s="47">
        <v>1</v>
      </c>
      <c r="K167" s="55"/>
      <c r="L167" s="47"/>
      <c r="M167" s="47">
        <v>1</v>
      </c>
      <c r="N167" s="47">
        <v>1</v>
      </c>
      <c r="O167" s="47"/>
      <c r="P167" s="47"/>
      <c r="Q167" s="55"/>
      <c r="T167" s="47"/>
      <c r="U167" s="47"/>
    </row>
    <row r="168" spans="1:21">
      <c r="A168" s="43">
        <v>43234</v>
      </c>
      <c r="B168" s="57">
        <f t="shared" si="44"/>
        <v>2</v>
      </c>
      <c r="C168" s="47"/>
      <c r="D168" s="47">
        <v>5</v>
      </c>
      <c r="E168" s="47">
        <v>8.5</v>
      </c>
      <c r="F168" s="47">
        <v>1</v>
      </c>
      <c r="G168" s="47">
        <v>1</v>
      </c>
      <c r="H168" s="47">
        <v>1</v>
      </c>
      <c r="I168" s="47"/>
      <c r="J168" s="47"/>
      <c r="K168" s="55"/>
      <c r="L168" s="47"/>
      <c r="M168" s="47">
        <v>2</v>
      </c>
      <c r="N168" s="47">
        <v>3</v>
      </c>
      <c r="O168" s="47"/>
      <c r="P168" s="47"/>
      <c r="Q168" s="55"/>
      <c r="T168" s="47"/>
      <c r="U168" s="47"/>
    </row>
    <row r="169" spans="1:21">
      <c r="A169" s="43">
        <v>43235</v>
      </c>
      <c r="B169" s="57">
        <f t="shared" si="44"/>
        <v>3</v>
      </c>
      <c r="C169" s="47"/>
      <c r="D169" s="47">
        <v>6</v>
      </c>
      <c r="E169" s="47">
        <v>11.5</v>
      </c>
      <c r="F169" s="47">
        <v>2</v>
      </c>
      <c r="G169" s="47"/>
      <c r="H169" s="47"/>
      <c r="I169" s="47"/>
      <c r="J169" s="47"/>
      <c r="K169" s="55"/>
      <c r="L169" s="47">
        <v>1</v>
      </c>
      <c r="M169" s="47">
        <v>2</v>
      </c>
      <c r="N169" s="47">
        <v>5</v>
      </c>
      <c r="O169" s="47">
        <v>1</v>
      </c>
      <c r="P169" s="47"/>
      <c r="Q169" s="55"/>
      <c r="T169" s="47"/>
      <c r="U169" s="47"/>
    </row>
    <row r="170" spans="1:21">
      <c r="A170" s="43">
        <v>43236</v>
      </c>
      <c r="B170" s="57">
        <f t="shared" si="44"/>
        <v>4</v>
      </c>
      <c r="C170" s="47">
        <v>1</v>
      </c>
      <c r="D170" s="47">
        <v>6</v>
      </c>
      <c r="E170" s="47">
        <v>7</v>
      </c>
      <c r="F170" s="47">
        <v>1</v>
      </c>
      <c r="G170" s="47"/>
      <c r="H170" s="47"/>
      <c r="I170" s="47"/>
      <c r="J170" s="47"/>
      <c r="K170" s="55"/>
      <c r="L170" s="47"/>
      <c r="M170" s="47">
        <v>1</v>
      </c>
      <c r="N170" s="47">
        <v>1</v>
      </c>
      <c r="O170" s="47"/>
      <c r="P170" s="47"/>
      <c r="Q170" s="55"/>
      <c r="T170" s="47"/>
      <c r="U170" s="47"/>
    </row>
    <row r="171" spans="1:21">
      <c r="A171" s="43">
        <v>43237</v>
      </c>
      <c r="B171" s="57">
        <f t="shared" si="44"/>
        <v>5</v>
      </c>
      <c r="C171" s="47"/>
      <c r="D171" s="47">
        <v>6</v>
      </c>
      <c r="E171" s="47">
        <v>7.5</v>
      </c>
      <c r="F171" s="47"/>
      <c r="G171" s="47">
        <v>1</v>
      </c>
      <c r="H171" s="47"/>
      <c r="I171" s="47"/>
      <c r="J171" s="47"/>
      <c r="K171" s="55"/>
      <c r="L171" s="47"/>
      <c r="M171" s="47">
        <v>1</v>
      </c>
      <c r="N171" s="47">
        <v>2</v>
      </c>
      <c r="O171" s="47"/>
      <c r="P171" s="47"/>
      <c r="Q171" s="55"/>
      <c r="T171" s="47"/>
      <c r="U171" s="47"/>
    </row>
    <row r="172" spans="1:21">
      <c r="A172" s="43">
        <v>43238</v>
      </c>
      <c r="B172" s="57">
        <f t="shared" si="44"/>
        <v>6</v>
      </c>
      <c r="C172" s="47">
        <v>1</v>
      </c>
      <c r="D172" s="47">
        <v>9</v>
      </c>
      <c r="E172" s="47">
        <v>17</v>
      </c>
      <c r="F172" s="47">
        <v>3</v>
      </c>
      <c r="G172" s="47">
        <v>1</v>
      </c>
      <c r="H172" s="47"/>
      <c r="I172" s="47"/>
      <c r="J172" s="47"/>
      <c r="K172" s="55"/>
      <c r="L172" s="47">
        <v>2</v>
      </c>
      <c r="M172" s="47">
        <v>2</v>
      </c>
      <c r="N172" s="47">
        <v>3</v>
      </c>
      <c r="O172" s="47"/>
      <c r="P172" s="47"/>
      <c r="Q172" s="55"/>
      <c r="T172" s="47"/>
      <c r="U172" s="47"/>
    </row>
    <row r="173" spans="1:21">
      <c r="A173" s="43">
        <v>43239</v>
      </c>
      <c r="B173" s="57">
        <f t="shared" si="44"/>
        <v>7</v>
      </c>
      <c r="C173" s="47"/>
      <c r="D173" s="47">
        <v>3</v>
      </c>
      <c r="E173" s="47">
        <v>6.5</v>
      </c>
      <c r="F173" s="47"/>
      <c r="G173" s="47">
        <v>1</v>
      </c>
      <c r="H173" s="47">
        <v>1</v>
      </c>
      <c r="I173" s="47"/>
      <c r="J173" s="47"/>
      <c r="K173" s="55"/>
      <c r="L173" s="47">
        <v>2</v>
      </c>
      <c r="M173" s="47">
        <v>2</v>
      </c>
      <c r="N173" s="47">
        <v>4</v>
      </c>
      <c r="O173" s="47"/>
      <c r="P173" s="47"/>
      <c r="Q173" s="55"/>
      <c r="T173" s="47"/>
      <c r="U173" s="47"/>
    </row>
    <row r="174" spans="1:21">
      <c r="A174" s="43">
        <v>43240</v>
      </c>
      <c r="B174" s="57">
        <f t="shared" ref="B174:B178" si="45">WEEKDAY(A174)</f>
        <v>1</v>
      </c>
      <c r="C174" s="47"/>
      <c r="D174" s="47">
        <v>8</v>
      </c>
      <c r="E174" s="47">
        <v>10.5</v>
      </c>
      <c r="F174" s="47"/>
      <c r="G174" s="47">
        <v>2</v>
      </c>
      <c r="H174" s="47">
        <v>1</v>
      </c>
      <c r="I174" s="47"/>
      <c r="J174" s="47">
        <v>1</v>
      </c>
      <c r="K174" s="55"/>
      <c r="L174" s="47"/>
      <c r="M174" s="47">
        <v>2</v>
      </c>
      <c r="N174" s="47">
        <v>3</v>
      </c>
      <c r="O174" s="47"/>
      <c r="P174" s="47"/>
      <c r="Q174" s="55"/>
      <c r="T174" s="47"/>
      <c r="U174" s="47"/>
    </row>
    <row r="175" spans="1:21">
      <c r="A175" s="43">
        <v>43241</v>
      </c>
      <c r="B175" s="57">
        <f t="shared" si="45"/>
        <v>2</v>
      </c>
      <c r="C175" s="47">
        <v>1</v>
      </c>
      <c r="D175" s="47">
        <v>4</v>
      </c>
      <c r="E175" s="47">
        <v>10</v>
      </c>
      <c r="F175" s="47"/>
      <c r="G175" s="47">
        <v>2</v>
      </c>
      <c r="H175" s="47"/>
      <c r="I175" s="47"/>
      <c r="J175" s="47"/>
      <c r="K175" s="55"/>
      <c r="L175" s="47"/>
      <c r="M175" s="47">
        <v>1</v>
      </c>
      <c r="N175" s="47">
        <v>2</v>
      </c>
      <c r="O175" s="47"/>
      <c r="P175" s="47">
        <v>1</v>
      </c>
      <c r="Q175" s="55"/>
      <c r="T175" s="47"/>
      <c r="U175" s="47"/>
    </row>
    <row r="176" spans="1:21">
      <c r="A176" s="43">
        <v>43242</v>
      </c>
      <c r="B176" s="57">
        <f t="shared" si="45"/>
        <v>3</v>
      </c>
      <c r="C176" s="47"/>
      <c r="D176" s="47">
        <v>2</v>
      </c>
      <c r="E176" s="47">
        <v>2</v>
      </c>
      <c r="F176" s="47"/>
      <c r="G176" s="47"/>
      <c r="H176" s="47"/>
      <c r="I176" s="47"/>
      <c r="J176" s="47"/>
      <c r="K176" s="55"/>
      <c r="L176" s="47"/>
      <c r="M176" s="47">
        <v>2</v>
      </c>
      <c r="N176" s="47">
        <v>3</v>
      </c>
      <c r="O176" s="47"/>
      <c r="P176" s="47"/>
      <c r="Q176" s="55"/>
      <c r="T176" s="47"/>
      <c r="U176" s="47"/>
    </row>
    <row r="177" spans="1:21">
      <c r="A177" s="43">
        <v>43243</v>
      </c>
      <c r="B177" s="57">
        <f t="shared" si="45"/>
        <v>4</v>
      </c>
      <c r="C177" s="47">
        <v>1</v>
      </c>
      <c r="D177" s="47">
        <v>2</v>
      </c>
      <c r="E177" s="47">
        <v>6.5</v>
      </c>
      <c r="F177" s="47"/>
      <c r="G177" s="47"/>
      <c r="H177" s="47"/>
      <c r="I177" s="47"/>
      <c r="J177" s="47"/>
      <c r="K177" s="55"/>
      <c r="L177" s="47"/>
      <c r="M177" s="47">
        <v>3</v>
      </c>
      <c r="N177" s="47">
        <v>3.5</v>
      </c>
      <c r="O177" s="47">
        <v>1</v>
      </c>
      <c r="P177" s="47"/>
      <c r="Q177" s="55"/>
      <c r="T177" s="47"/>
      <c r="U177" s="47"/>
    </row>
    <row r="178" spans="1:21">
      <c r="A178" s="43">
        <v>43244</v>
      </c>
      <c r="B178" s="57">
        <f t="shared" si="45"/>
        <v>5</v>
      </c>
      <c r="C178" s="47"/>
      <c r="D178" s="47">
        <v>5</v>
      </c>
      <c r="E178" s="47">
        <v>9.5</v>
      </c>
      <c r="F178" s="47"/>
      <c r="G178" s="47"/>
      <c r="H178" s="47"/>
      <c r="I178" s="47"/>
      <c r="J178" s="47"/>
      <c r="K178" s="55"/>
      <c r="L178" s="47"/>
      <c r="M178" s="47">
        <v>2</v>
      </c>
      <c r="N178" s="47">
        <v>4</v>
      </c>
      <c r="O178" s="47"/>
      <c r="P178" s="47"/>
      <c r="Q178" s="55"/>
      <c r="T178" s="47"/>
      <c r="U178" s="47"/>
    </row>
    <row r="179" spans="1:21">
      <c r="A179" s="43">
        <v>43245</v>
      </c>
      <c r="B179" s="57">
        <f t="shared" ref="B179" si="46">WEEKDAY(A179)</f>
        <v>6</v>
      </c>
      <c r="C179" s="47">
        <v>1</v>
      </c>
      <c r="D179" s="47">
        <v>7</v>
      </c>
      <c r="E179" s="47">
        <v>12.5</v>
      </c>
      <c r="F179" s="47"/>
      <c r="G179" s="47"/>
      <c r="H179" s="47"/>
      <c r="I179" s="47"/>
      <c r="J179" s="47"/>
      <c r="K179" s="55"/>
      <c r="L179" s="47"/>
      <c r="M179" s="47">
        <v>2</v>
      </c>
      <c r="N179" s="47">
        <v>3</v>
      </c>
      <c r="O179" s="47">
        <v>1</v>
      </c>
      <c r="P179" s="47"/>
      <c r="Q179" s="55"/>
      <c r="T179" s="47"/>
      <c r="U179" s="47"/>
    </row>
    <row r="180" spans="1:21">
      <c r="A180" s="43">
        <v>43246</v>
      </c>
      <c r="B180" s="57">
        <f t="shared" ref="B180" si="47">WEEKDAY(A180)</f>
        <v>7</v>
      </c>
      <c r="C180" s="47"/>
      <c r="D180" s="47">
        <v>6</v>
      </c>
      <c r="E180" s="47">
        <v>8.5</v>
      </c>
      <c r="F180" s="47"/>
      <c r="G180" s="47"/>
      <c r="H180" s="47"/>
      <c r="I180" s="47"/>
      <c r="J180" s="47"/>
      <c r="K180" s="55"/>
      <c r="L180" s="47">
        <v>1</v>
      </c>
      <c r="M180" s="47">
        <v>3</v>
      </c>
      <c r="N180" s="47">
        <v>5</v>
      </c>
      <c r="O180" s="47"/>
      <c r="P180" s="47"/>
      <c r="Q180" s="55"/>
      <c r="T180" s="47"/>
      <c r="U180" s="47"/>
    </row>
    <row r="181" spans="1:21" s="44" customFormat="1">
      <c r="B181" s="45"/>
      <c r="K181" s="66"/>
      <c r="Q181" s="66"/>
      <c r="R181" s="45"/>
      <c r="S181" s="45"/>
      <c r="T181" s="45"/>
    </row>
    <row r="182" spans="1:21">
      <c r="C182" s="5">
        <f t="shared" ref="C182:J182" si="48">SUM(C3:C181)</f>
        <v>189</v>
      </c>
      <c r="D182" s="5">
        <f t="shared" si="48"/>
        <v>405</v>
      </c>
      <c r="E182" s="5">
        <f t="shared" si="48"/>
        <v>688</v>
      </c>
      <c r="F182" s="5">
        <f t="shared" si="48"/>
        <v>78</v>
      </c>
      <c r="G182" s="5">
        <f t="shared" si="48"/>
        <v>92</v>
      </c>
      <c r="H182" s="5">
        <f t="shared" si="48"/>
        <v>51</v>
      </c>
      <c r="I182" s="5">
        <f t="shared" si="48"/>
        <v>15</v>
      </c>
      <c r="J182" s="5">
        <f t="shared" si="48"/>
        <v>10</v>
      </c>
      <c r="K182" s="55"/>
      <c r="L182" s="5">
        <f>SUM(L138:L181)</f>
        <v>19</v>
      </c>
      <c r="M182" s="5">
        <f>SUM(M138:M181)</f>
        <v>39</v>
      </c>
      <c r="N182" s="5">
        <f>SUM(N138:N181)</f>
        <v>58.5</v>
      </c>
      <c r="O182" s="5">
        <f>SUM(O138:O181)</f>
        <v>12</v>
      </c>
      <c r="P182" s="5">
        <f>SUM(P138:P181)</f>
        <v>1</v>
      </c>
      <c r="Q182" s="55"/>
      <c r="R182" s="5">
        <f>SUM(R3:R181)</f>
        <v>10</v>
      </c>
      <c r="S182" s="5">
        <f>SUM(S3:S181)</f>
        <v>49</v>
      </c>
      <c r="T182" s="5">
        <f>SUM(T3:T181)</f>
        <v>7</v>
      </c>
    </row>
    <row r="183" spans="1:21">
      <c r="B183" s="56" t="s">
        <v>520</v>
      </c>
      <c r="C183" s="5">
        <v>77</v>
      </c>
      <c r="D183" s="5" t="s">
        <v>446</v>
      </c>
      <c r="E183" s="5">
        <f>SUM(E45:E181)</f>
        <v>627</v>
      </c>
      <c r="F183" s="56">
        <f t="shared" ref="F183:J183" si="49">F182/$C182</f>
        <v>0.41269841269841268</v>
      </c>
      <c r="G183" s="56">
        <f t="shared" si="49"/>
        <v>0.48677248677248675</v>
      </c>
      <c r="H183" s="56">
        <f t="shared" si="49"/>
        <v>0.26984126984126983</v>
      </c>
      <c r="I183" s="56">
        <f t="shared" si="49"/>
        <v>7.9365079365079361E-2</v>
      </c>
      <c r="J183" s="56">
        <f t="shared" si="49"/>
        <v>5.2910052910052907E-2</v>
      </c>
      <c r="K183" s="55"/>
      <c r="L183" s="5"/>
      <c r="M183" s="5"/>
      <c r="N183" s="5"/>
      <c r="O183" s="56">
        <f>O182/$L182</f>
        <v>0.63157894736842102</v>
      </c>
      <c r="P183" s="56"/>
      <c r="Q183" s="55"/>
      <c r="T183" s="56" t="s">
        <v>520</v>
      </c>
    </row>
    <row r="184" spans="1:21">
      <c r="B184" s="5" t="s">
        <v>521</v>
      </c>
      <c r="C184" s="47">
        <v>80</v>
      </c>
      <c r="D184" s="5" t="s">
        <v>447</v>
      </c>
      <c r="E184" s="62">
        <f>E183/D182</f>
        <v>1.5481481481481481</v>
      </c>
      <c r="H184" s="56">
        <f>H182/$G182</f>
        <v>0.55434782608695654</v>
      </c>
      <c r="I184" s="56">
        <f t="shared" ref="I184:J184" si="50">I182/$G182</f>
        <v>0.16304347826086957</v>
      </c>
      <c r="J184" s="56">
        <f t="shared" si="50"/>
        <v>0.10869565217391304</v>
      </c>
      <c r="K184" s="55"/>
      <c r="L184" s="47"/>
      <c r="M184" s="47"/>
      <c r="N184" s="47"/>
      <c r="O184" s="47"/>
      <c r="P184" s="47"/>
      <c r="Q184" s="55"/>
      <c r="T184" s="5" t="s">
        <v>521</v>
      </c>
    </row>
    <row r="185" spans="1:21">
      <c r="B185" s="5" t="s">
        <v>522</v>
      </c>
      <c r="C185" s="5">
        <f>C182-C183-C184</f>
        <v>32</v>
      </c>
      <c r="D185" s="5" t="s">
        <v>448</v>
      </c>
      <c r="E185" s="61">
        <f ca="1">NOW()-DATE(2018,1,10)</f>
        <v>137.04668298611068</v>
      </c>
      <c r="K185" s="55"/>
      <c r="L185" s="5"/>
      <c r="M185" s="5"/>
      <c r="N185" s="5"/>
      <c r="O185" s="5"/>
      <c r="P185" s="5"/>
      <c r="Q185" s="55"/>
      <c r="T185" s="5" t="s">
        <v>522</v>
      </c>
    </row>
    <row r="186" spans="1:21">
      <c r="D186" s="5" t="s">
        <v>450</v>
      </c>
      <c r="E186" s="62">
        <f ca="1">E183/E185</f>
        <v>4.5750833682238392</v>
      </c>
    </row>
    <row r="187" spans="1:21">
      <c r="D187" s="5" t="s">
        <v>449</v>
      </c>
      <c r="E187" s="62">
        <f ca="1">D182/E185</f>
        <v>2.9551973909579825</v>
      </c>
    </row>
    <row r="188" spans="1:21">
      <c r="D188" s="5" t="s">
        <v>530</v>
      </c>
      <c r="E188" s="61">
        <f>(E182+C182)*5</f>
        <v>4385</v>
      </c>
    </row>
    <row r="189" spans="1:21">
      <c r="D189" s="5" t="s">
        <v>531</v>
      </c>
      <c r="E189" s="61">
        <f>E188/3.78</f>
        <v>1160.0529100529102</v>
      </c>
      <c r="F189">
        <f>3000*3.78/5</f>
        <v>2268</v>
      </c>
    </row>
    <row r="190" spans="1:21">
      <c r="F190" s="5"/>
    </row>
    <row r="191" spans="1:21">
      <c r="F191" s="5"/>
    </row>
    <row r="194" spans="6:8">
      <c r="F194">
        <v>5</v>
      </c>
      <c r="G194">
        <v>30</v>
      </c>
      <c r="H194">
        <f>F194*G194</f>
        <v>150</v>
      </c>
    </row>
    <row r="195" spans="6:8">
      <c r="F195">
        <v>6.8</v>
      </c>
      <c r="G195">
        <v>12</v>
      </c>
      <c r="H195">
        <f>F195*G195</f>
        <v>81.599999999999994</v>
      </c>
    </row>
    <row r="196" spans="6:8">
      <c r="F196">
        <v>8</v>
      </c>
      <c r="G196">
        <v>9</v>
      </c>
      <c r="H196">
        <f>F196*G196</f>
        <v>72</v>
      </c>
    </row>
    <row r="197" spans="6:8">
      <c r="H197">
        <f>SUM(H194:H196)</f>
        <v>303.60000000000002</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529</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2018-05-26T17:39:39Z</dcterms:modified>
</cp:coreProperties>
</file>